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1295" windowHeight="85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Лист1!$4:$4</definedName>
    <definedName name="_xlnm.Print_Area" localSheetId="0">Лист1!$A$1:$M$377</definedName>
  </definedNames>
  <calcPr calcId="125725"/>
</workbook>
</file>

<file path=xl/calcChain.xml><?xml version="1.0" encoding="utf-8"?>
<calcChain xmlns="http://schemas.openxmlformats.org/spreadsheetml/2006/main">
  <c r="J7" i="1"/>
  <c r="J8"/>
  <c r="J9"/>
  <c r="J10"/>
  <c r="J11"/>
  <c r="J12"/>
  <c r="J13"/>
  <c r="M19" s="1"/>
  <c r="J14"/>
  <c r="J15"/>
  <c r="J16"/>
  <c r="J17"/>
  <c r="J18"/>
  <c r="J19"/>
  <c r="J20"/>
  <c r="J21"/>
  <c r="M31" s="1"/>
  <c r="J22"/>
  <c r="J23"/>
  <c r="J24"/>
  <c r="J25"/>
  <c r="J26"/>
  <c r="J27"/>
  <c r="J28"/>
  <c r="J29"/>
  <c r="J30"/>
  <c r="J31"/>
  <c r="J32"/>
  <c r="J33"/>
  <c r="M34" s="1"/>
  <c r="J34"/>
  <c r="J35"/>
  <c r="J36"/>
  <c r="J37"/>
  <c r="M44" s="1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M69" s="1"/>
  <c r="J58"/>
  <c r="J59"/>
  <c r="J60"/>
  <c r="J61"/>
  <c r="J62"/>
  <c r="J63"/>
  <c r="J64"/>
  <c r="J65"/>
  <c r="J66"/>
  <c r="J67"/>
  <c r="J68"/>
  <c r="J69"/>
  <c r="J70"/>
  <c r="J71"/>
  <c r="J72"/>
  <c r="J73"/>
  <c r="M76" s="1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M109" s="1"/>
  <c r="J98"/>
  <c r="J99"/>
  <c r="J100"/>
  <c r="J101"/>
  <c r="J102"/>
  <c r="J103"/>
  <c r="J104"/>
  <c r="J105"/>
  <c r="J106"/>
  <c r="J107"/>
  <c r="J108"/>
  <c r="J109"/>
  <c r="J110"/>
  <c r="J111"/>
  <c r="J112"/>
  <c r="J113"/>
  <c r="M124" s="1"/>
  <c r="J114"/>
  <c r="J115"/>
  <c r="J116"/>
  <c r="J117"/>
  <c r="J118"/>
  <c r="J119"/>
  <c r="J120"/>
  <c r="J121"/>
  <c r="J122"/>
  <c r="J123"/>
  <c r="J124"/>
  <c r="J125"/>
  <c r="M125" s="1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M156" s="1"/>
  <c r="J150"/>
  <c r="J151"/>
  <c r="J152"/>
  <c r="J153"/>
  <c r="J154"/>
  <c r="J155"/>
  <c r="J156"/>
  <c r="J157"/>
  <c r="M161" s="1"/>
  <c r="J158"/>
  <c r="J159"/>
  <c r="J160"/>
  <c r="J161"/>
  <c r="J162"/>
  <c r="J163"/>
  <c r="J164"/>
  <c r="J165"/>
  <c r="M165" s="1"/>
  <c r="J166"/>
  <c r="J167"/>
  <c r="J168"/>
  <c r="J169"/>
  <c r="M184" s="1"/>
  <c r="J170"/>
  <c r="J171"/>
  <c r="J172"/>
  <c r="J173"/>
  <c r="J174"/>
  <c r="J175"/>
  <c r="J176"/>
  <c r="J177"/>
  <c r="J178"/>
  <c r="J179"/>
  <c r="J180"/>
  <c r="J181"/>
  <c r="J182"/>
  <c r="J183"/>
  <c r="J184"/>
  <c r="J185"/>
  <c r="M187" s="1"/>
  <c r="J186"/>
  <c r="J187"/>
  <c r="J188"/>
  <c r="J189"/>
  <c r="J190"/>
  <c r="J191"/>
  <c r="J192"/>
  <c r="J193"/>
  <c r="J194"/>
  <c r="J195"/>
  <c r="J196"/>
  <c r="J197"/>
  <c r="M199" s="1"/>
  <c r="J198"/>
  <c r="J199"/>
  <c r="J200"/>
  <c r="J201"/>
  <c r="M210" s="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M229" s="1"/>
  <c r="J222"/>
  <c r="J223"/>
  <c r="J224"/>
  <c r="J225"/>
  <c r="J226"/>
  <c r="J227"/>
  <c r="J228"/>
  <c r="J229"/>
  <c r="J230"/>
  <c r="J231"/>
  <c r="J232"/>
  <c r="J233"/>
  <c r="M248" s="1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M258" s="1"/>
  <c r="J254"/>
  <c r="J255"/>
  <c r="J256"/>
  <c r="J257"/>
  <c r="J258"/>
  <c r="J259"/>
  <c r="J260"/>
  <c r="J261"/>
  <c r="M265" s="1"/>
  <c r="J262"/>
  <c r="J263"/>
  <c r="J264"/>
  <c r="J265"/>
  <c r="J266"/>
  <c r="J267"/>
  <c r="J268"/>
  <c r="J269"/>
  <c r="J270"/>
  <c r="J271"/>
  <c r="J272"/>
  <c r="J273"/>
  <c r="J274"/>
  <c r="J275"/>
  <c r="J276"/>
  <c r="J277"/>
  <c r="M277" s="1"/>
  <c r="J278"/>
  <c r="J279"/>
  <c r="J280"/>
  <c r="J281"/>
  <c r="M292" s="1"/>
  <c r="J282"/>
  <c r="J283"/>
  <c r="J284"/>
  <c r="J285"/>
  <c r="J286"/>
  <c r="J287"/>
  <c r="J288"/>
  <c r="J289"/>
  <c r="J290"/>
  <c r="J291"/>
  <c r="J292"/>
  <c r="J293"/>
  <c r="M304" s="1"/>
  <c r="J294"/>
  <c r="J295"/>
  <c r="J296"/>
  <c r="J297"/>
  <c r="J298"/>
  <c r="J299"/>
  <c r="J300"/>
  <c r="J301"/>
  <c r="J302"/>
  <c r="J303"/>
  <c r="J304"/>
  <c r="J305"/>
  <c r="M309" s="1"/>
  <c r="J306"/>
  <c r="J307"/>
  <c r="J308"/>
  <c r="J309"/>
  <c r="J310"/>
  <c r="J311"/>
  <c r="J312"/>
  <c r="J313"/>
  <c r="M315" s="1"/>
  <c r="J314"/>
  <c r="J315"/>
  <c r="J316"/>
  <c r="J317"/>
  <c r="M325" s="1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M348" s="1"/>
  <c r="J342"/>
  <c r="J343"/>
  <c r="J344"/>
  <c r="J345"/>
  <c r="J346"/>
  <c r="J347"/>
  <c r="J348"/>
  <c r="J349"/>
  <c r="M354" s="1"/>
  <c r="J350"/>
  <c r="J351"/>
  <c r="J352"/>
  <c r="J353"/>
  <c r="J354"/>
  <c r="J355"/>
  <c r="J356"/>
  <c r="J357"/>
  <c r="J358"/>
  <c r="J359"/>
  <c r="J360"/>
  <c r="J361"/>
  <c r="J362"/>
  <c r="J363"/>
  <c r="J364"/>
  <c r="J365"/>
  <c r="M375" s="1"/>
  <c r="J366"/>
  <c r="J367"/>
  <c r="J368"/>
  <c r="J369"/>
  <c r="J370"/>
  <c r="J371"/>
  <c r="J372"/>
  <c r="J373"/>
  <c r="J374"/>
  <c r="J375"/>
  <c r="J376"/>
  <c r="J377"/>
  <c r="M377" s="1"/>
  <c r="J378"/>
  <c r="J6"/>
  <c r="M96"/>
  <c r="M194"/>
  <c r="M340"/>
  <c r="M376"/>
  <c r="M11"/>
  <c r="L377"/>
  <c r="K377"/>
  <c r="L376"/>
  <c r="K376"/>
  <c r="L375"/>
  <c r="K375"/>
  <c r="M364"/>
  <c r="L364"/>
  <c r="K364"/>
  <c r="L354"/>
  <c r="K354"/>
  <c r="L348"/>
  <c r="K348"/>
  <c r="L340"/>
  <c r="K340"/>
  <c r="L325"/>
  <c r="K325"/>
  <c r="L315"/>
  <c r="K315"/>
  <c r="L309"/>
  <c r="K309"/>
  <c r="L304"/>
  <c r="K304"/>
  <c r="L277"/>
  <c r="K277"/>
  <c r="M276"/>
  <c r="L276"/>
  <c r="K276"/>
  <c r="M273"/>
  <c r="L273"/>
  <c r="K273"/>
  <c r="L265"/>
  <c r="K265"/>
  <c r="L258"/>
  <c r="K258"/>
  <c r="M251"/>
  <c r="L251"/>
  <c r="K251"/>
  <c r="L248"/>
  <c r="K248"/>
  <c r="L229"/>
  <c r="K229"/>
  <c r="M220"/>
  <c r="L220"/>
  <c r="K220"/>
  <c r="L210"/>
  <c r="K210"/>
  <c r="L199"/>
  <c r="K199"/>
  <c r="L194"/>
  <c r="K194"/>
  <c r="L187"/>
  <c r="K187"/>
  <c r="L184"/>
  <c r="K184"/>
  <c r="L165"/>
  <c r="K165"/>
  <c r="L161"/>
  <c r="K161"/>
  <c r="L156"/>
  <c r="K156"/>
  <c r="M146"/>
  <c r="L146"/>
  <c r="K146"/>
  <c r="L125"/>
  <c r="K125"/>
  <c r="L124"/>
  <c r="K124"/>
  <c r="M110"/>
  <c r="L110"/>
  <c r="K110"/>
  <c r="L109"/>
  <c r="K109"/>
  <c r="L96"/>
  <c r="K96"/>
  <c r="M88"/>
  <c r="L88"/>
  <c r="K88"/>
  <c r="L76"/>
  <c r="K76"/>
  <c r="L69"/>
  <c r="K69"/>
  <c r="M55"/>
  <c r="L55"/>
  <c r="K55"/>
  <c r="M54"/>
  <c r="L54"/>
  <c r="K54"/>
  <c r="L44"/>
  <c r="K44"/>
  <c r="L34"/>
  <c r="K34"/>
  <c r="L31"/>
  <c r="K31"/>
  <c r="L19"/>
  <c r="K19"/>
  <c r="L11"/>
  <c r="K11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L292" s="1"/>
  <c r="L378" s="1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6"/>
  <c r="H12"/>
  <c r="H16"/>
  <c r="H20"/>
  <c r="H24"/>
  <c r="H28"/>
  <c r="H32"/>
  <c r="H36"/>
  <c r="H40"/>
  <c r="H44"/>
  <c r="H48"/>
  <c r="H52"/>
  <c r="H56"/>
  <c r="H60"/>
  <c r="H64"/>
  <c r="H68"/>
  <c r="H72"/>
  <c r="H76"/>
  <c r="H80"/>
  <c r="H84"/>
  <c r="H88"/>
  <c r="H92"/>
  <c r="H96"/>
  <c r="H100"/>
  <c r="H104"/>
  <c r="H108"/>
  <c r="H112"/>
  <c r="H116"/>
  <c r="H120"/>
  <c r="H124"/>
  <c r="H128"/>
  <c r="H132"/>
  <c r="H136"/>
  <c r="H140"/>
  <c r="H144"/>
  <c r="H148"/>
  <c r="H152"/>
  <c r="H156"/>
  <c r="H160"/>
  <c r="H164"/>
  <c r="H168"/>
  <c r="H172"/>
  <c r="H176"/>
  <c r="H180"/>
  <c r="H184"/>
  <c r="H188"/>
  <c r="H192"/>
  <c r="H196"/>
  <c r="H200"/>
  <c r="H204"/>
  <c r="H208"/>
  <c r="H212"/>
  <c r="H216"/>
  <c r="H220"/>
  <c r="H224"/>
  <c r="H228"/>
  <c r="H232"/>
  <c r="H236"/>
  <c r="H240"/>
  <c r="H244"/>
  <c r="H248"/>
  <c r="H252"/>
  <c r="H256"/>
  <c r="H260"/>
  <c r="H264"/>
  <c r="H268"/>
  <c r="H272"/>
  <c r="H276"/>
  <c r="H280"/>
  <c r="H284"/>
  <c r="H288"/>
  <c r="H292"/>
  <c r="H296"/>
  <c r="H300"/>
  <c r="H304"/>
  <c r="H308"/>
  <c r="H312"/>
  <c r="H320"/>
  <c r="H324"/>
  <c r="H332"/>
  <c r="H336"/>
  <c r="H340"/>
  <c r="H344"/>
  <c r="H348"/>
  <c r="H352"/>
  <c r="H356"/>
  <c r="G7"/>
  <c r="H7" s="1"/>
  <c r="G8"/>
  <c r="H8" s="1"/>
  <c r="G9"/>
  <c r="H9" s="1"/>
  <c r="G10"/>
  <c r="H10" s="1"/>
  <c r="G11"/>
  <c r="H11" s="1"/>
  <c r="G12"/>
  <c r="G13"/>
  <c r="H13" s="1"/>
  <c r="G14"/>
  <c r="H14" s="1"/>
  <c r="G15"/>
  <c r="H15" s="1"/>
  <c r="G16"/>
  <c r="G17"/>
  <c r="H17" s="1"/>
  <c r="G18"/>
  <c r="H18" s="1"/>
  <c r="G19"/>
  <c r="H19" s="1"/>
  <c r="G20"/>
  <c r="G21"/>
  <c r="H21" s="1"/>
  <c r="G22"/>
  <c r="H22" s="1"/>
  <c r="G23"/>
  <c r="H23" s="1"/>
  <c r="G24"/>
  <c r="G25"/>
  <c r="H25" s="1"/>
  <c r="G26"/>
  <c r="H26" s="1"/>
  <c r="G27"/>
  <c r="H27" s="1"/>
  <c r="G28"/>
  <c r="G29"/>
  <c r="H29" s="1"/>
  <c r="G30"/>
  <c r="H30" s="1"/>
  <c r="G31"/>
  <c r="H31" s="1"/>
  <c r="G32"/>
  <c r="G33"/>
  <c r="H33" s="1"/>
  <c r="G34"/>
  <c r="H34" s="1"/>
  <c r="G35"/>
  <c r="H35" s="1"/>
  <c r="G36"/>
  <c r="G37"/>
  <c r="H37" s="1"/>
  <c r="G38"/>
  <c r="H38" s="1"/>
  <c r="G39"/>
  <c r="H39" s="1"/>
  <c r="G40"/>
  <c r="G41"/>
  <c r="H41" s="1"/>
  <c r="G42"/>
  <c r="H42" s="1"/>
  <c r="G43"/>
  <c r="H43" s="1"/>
  <c r="G44"/>
  <c r="G45"/>
  <c r="H45" s="1"/>
  <c r="G46"/>
  <c r="H46" s="1"/>
  <c r="G47"/>
  <c r="H47" s="1"/>
  <c r="G48"/>
  <c r="G49"/>
  <c r="H49" s="1"/>
  <c r="G50"/>
  <c r="H50" s="1"/>
  <c r="G51"/>
  <c r="H51" s="1"/>
  <c r="G52"/>
  <c r="G53"/>
  <c r="H53" s="1"/>
  <c r="G54"/>
  <c r="H54" s="1"/>
  <c r="G55"/>
  <c r="H55" s="1"/>
  <c r="G56"/>
  <c r="G57"/>
  <c r="H57" s="1"/>
  <c r="G58"/>
  <c r="H58" s="1"/>
  <c r="G59"/>
  <c r="H59" s="1"/>
  <c r="G60"/>
  <c r="G61"/>
  <c r="H61" s="1"/>
  <c r="G62"/>
  <c r="H62" s="1"/>
  <c r="G63"/>
  <c r="H63" s="1"/>
  <c r="G64"/>
  <c r="G65"/>
  <c r="H65" s="1"/>
  <c r="G66"/>
  <c r="H66" s="1"/>
  <c r="G67"/>
  <c r="H67" s="1"/>
  <c r="G68"/>
  <c r="G69"/>
  <c r="H69" s="1"/>
  <c r="G70"/>
  <c r="H70" s="1"/>
  <c r="G71"/>
  <c r="H71" s="1"/>
  <c r="G72"/>
  <c r="G73"/>
  <c r="H73" s="1"/>
  <c r="G74"/>
  <c r="H74" s="1"/>
  <c r="G75"/>
  <c r="H75" s="1"/>
  <c r="G76"/>
  <c r="G77"/>
  <c r="H77" s="1"/>
  <c r="G78"/>
  <c r="H78" s="1"/>
  <c r="G79"/>
  <c r="H79" s="1"/>
  <c r="G80"/>
  <c r="G81"/>
  <c r="H81" s="1"/>
  <c r="G82"/>
  <c r="H82" s="1"/>
  <c r="G83"/>
  <c r="H83" s="1"/>
  <c r="G84"/>
  <c r="G85"/>
  <c r="H85" s="1"/>
  <c r="G86"/>
  <c r="H86" s="1"/>
  <c r="G87"/>
  <c r="H87" s="1"/>
  <c r="G88"/>
  <c r="G89"/>
  <c r="H89" s="1"/>
  <c r="G90"/>
  <c r="H90" s="1"/>
  <c r="G91"/>
  <c r="H91" s="1"/>
  <c r="G92"/>
  <c r="G93"/>
  <c r="H93" s="1"/>
  <c r="G94"/>
  <c r="H94" s="1"/>
  <c r="G95"/>
  <c r="H95" s="1"/>
  <c r="G96"/>
  <c r="G97"/>
  <c r="H97" s="1"/>
  <c r="G98"/>
  <c r="H98" s="1"/>
  <c r="G99"/>
  <c r="H99" s="1"/>
  <c r="G100"/>
  <c r="G101"/>
  <c r="H101" s="1"/>
  <c r="G102"/>
  <c r="H102" s="1"/>
  <c r="G103"/>
  <c r="H103" s="1"/>
  <c r="G104"/>
  <c r="G105"/>
  <c r="H105" s="1"/>
  <c r="G106"/>
  <c r="H106" s="1"/>
  <c r="G107"/>
  <c r="H107" s="1"/>
  <c r="G108"/>
  <c r="G109"/>
  <c r="H109" s="1"/>
  <c r="G110"/>
  <c r="H110" s="1"/>
  <c r="G111"/>
  <c r="H111" s="1"/>
  <c r="G112"/>
  <c r="G113"/>
  <c r="H113" s="1"/>
  <c r="G114"/>
  <c r="H114" s="1"/>
  <c r="G115"/>
  <c r="H115" s="1"/>
  <c r="G116"/>
  <c r="G117"/>
  <c r="H117" s="1"/>
  <c r="G118"/>
  <c r="H118" s="1"/>
  <c r="G119"/>
  <c r="H119" s="1"/>
  <c r="G120"/>
  <c r="G121"/>
  <c r="H121" s="1"/>
  <c r="G122"/>
  <c r="H122" s="1"/>
  <c r="G123"/>
  <c r="H123" s="1"/>
  <c r="G124"/>
  <c r="G125"/>
  <c r="H125" s="1"/>
  <c r="G126"/>
  <c r="H126" s="1"/>
  <c r="G127"/>
  <c r="H127" s="1"/>
  <c r="G128"/>
  <c r="G129"/>
  <c r="H129" s="1"/>
  <c r="G130"/>
  <c r="H130" s="1"/>
  <c r="G131"/>
  <c r="H131" s="1"/>
  <c r="G132"/>
  <c r="G133"/>
  <c r="H133" s="1"/>
  <c r="G134"/>
  <c r="H134" s="1"/>
  <c r="G135"/>
  <c r="H135" s="1"/>
  <c r="G136"/>
  <c r="G137"/>
  <c r="H137" s="1"/>
  <c r="G138"/>
  <c r="H138" s="1"/>
  <c r="G139"/>
  <c r="H139" s="1"/>
  <c r="G140"/>
  <c r="G141"/>
  <c r="H141" s="1"/>
  <c r="G142"/>
  <c r="H142" s="1"/>
  <c r="G143"/>
  <c r="H143" s="1"/>
  <c r="G144"/>
  <c r="G145"/>
  <c r="H145" s="1"/>
  <c r="G146"/>
  <c r="H146" s="1"/>
  <c r="G147"/>
  <c r="H147" s="1"/>
  <c r="G148"/>
  <c r="G149"/>
  <c r="H149" s="1"/>
  <c r="G150"/>
  <c r="H150" s="1"/>
  <c r="G151"/>
  <c r="H151" s="1"/>
  <c r="G152"/>
  <c r="G153"/>
  <c r="H153" s="1"/>
  <c r="G154"/>
  <c r="H154" s="1"/>
  <c r="G155"/>
  <c r="H155" s="1"/>
  <c r="G156"/>
  <c r="G157"/>
  <c r="H157" s="1"/>
  <c r="G158"/>
  <c r="H158" s="1"/>
  <c r="G159"/>
  <c r="H159" s="1"/>
  <c r="G160"/>
  <c r="G161"/>
  <c r="H161" s="1"/>
  <c r="G162"/>
  <c r="H162" s="1"/>
  <c r="G163"/>
  <c r="H163" s="1"/>
  <c r="G164"/>
  <c r="G165"/>
  <c r="H165" s="1"/>
  <c r="G166"/>
  <c r="H166" s="1"/>
  <c r="G167"/>
  <c r="H167" s="1"/>
  <c r="G168"/>
  <c r="G169"/>
  <c r="H169" s="1"/>
  <c r="G170"/>
  <c r="H170" s="1"/>
  <c r="G171"/>
  <c r="H171" s="1"/>
  <c r="G172"/>
  <c r="G173"/>
  <c r="H173" s="1"/>
  <c r="G174"/>
  <c r="H174" s="1"/>
  <c r="G175"/>
  <c r="H175" s="1"/>
  <c r="G176"/>
  <c r="G177"/>
  <c r="H177" s="1"/>
  <c r="G178"/>
  <c r="H178" s="1"/>
  <c r="G179"/>
  <c r="H179" s="1"/>
  <c r="G180"/>
  <c r="G181"/>
  <c r="H181" s="1"/>
  <c r="G182"/>
  <c r="H182" s="1"/>
  <c r="G183"/>
  <c r="H183" s="1"/>
  <c r="G184"/>
  <c r="G185"/>
  <c r="H185" s="1"/>
  <c r="G186"/>
  <c r="H186" s="1"/>
  <c r="G187"/>
  <c r="H187" s="1"/>
  <c r="G188"/>
  <c r="G189"/>
  <c r="H189" s="1"/>
  <c r="G190"/>
  <c r="H190" s="1"/>
  <c r="G191"/>
  <c r="H191" s="1"/>
  <c r="G192"/>
  <c r="G193"/>
  <c r="H193" s="1"/>
  <c r="G194"/>
  <c r="H194" s="1"/>
  <c r="G195"/>
  <c r="H195" s="1"/>
  <c r="G196"/>
  <c r="G197"/>
  <c r="H197" s="1"/>
  <c r="G198"/>
  <c r="H198" s="1"/>
  <c r="G199"/>
  <c r="H199" s="1"/>
  <c r="G200"/>
  <c r="G201"/>
  <c r="H201" s="1"/>
  <c r="G202"/>
  <c r="H202" s="1"/>
  <c r="G203"/>
  <c r="H203" s="1"/>
  <c r="G204"/>
  <c r="G205"/>
  <c r="H205" s="1"/>
  <c r="G206"/>
  <c r="H206" s="1"/>
  <c r="G207"/>
  <c r="H207" s="1"/>
  <c r="G208"/>
  <c r="G209"/>
  <c r="H209" s="1"/>
  <c r="G210"/>
  <c r="H210" s="1"/>
  <c r="G211"/>
  <c r="H211" s="1"/>
  <c r="G212"/>
  <c r="G213"/>
  <c r="H213" s="1"/>
  <c r="G214"/>
  <c r="H214" s="1"/>
  <c r="G215"/>
  <c r="H215" s="1"/>
  <c r="G216"/>
  <c r="G217"/>
  <c r="H217" s="1"/>
  <c r="G218"/>
  <c r="H218" s="1"/>
  <c r="G219"/>
  <c r="H219" s="1"/>
  <c r="G220"/>
  <c r="G221"/>
  <c r="H221" s="1"/>
  <c r="G222"/>
  <c r="H222" s="1"/>
  <c r="G223"/>
  <c r="H223" s="1"/>
  <c r="G224"/>
  <c r="G225"/>
  <c r="H225" s="1"/>
  <c r="G226"/>
  <c r="H226" s="1"/>
  <c r="G227"/>
  <c r="H227" s="1"/>
  <c r="G228"/>
  <c r="G229"/>
  <c r="H229" s="1"/>
  <c r="G230"/>
  <c r="H230" s="1"/>
  <c r="G231"/>
  <c r="H231" s="1"/>
  <c r="G232"/>
  <c r="G233"/>
  <c r="H233" s="1"/>
  <c r="G234"/>
  <c r="H234" s="1"/>
  <c r="G235"/>
  <c r="H235" s="1"/>
  <c r="G236"/>
  <c r="G237"/>
  <c r="H237" s="1"/>
  <c r="G238"/>
  <c r="H238" s="1"/>
  <c r="G239"/>
  <c r="H239" s="1"/>
  <c r="G240"/>
  <c r="G241"/>
  <c r="H241" s="1"/>
  <c r="G242"/>
  <c r="H242" s="1"/>
  <c r="G243"/>
  <c r="H243" s="1"/>
  <c r="G244"/>
  <c r="G245"/>
  <c r="H245" s="1"/>
  <c r="G246"/>
  <c r="H246" s="1"/>
  <c r="G247"/>
  <c r="H247" s="1"/>
  <c r="G248"/>
  <c r="G249"/>
  <c r="H249" s="1"/>
  <c r="G250"/>
  <c r="H250" s="1"/>
  <c r="G251"/>
  <c r="H251" s="1"/>
  <c r="G252"/>
  <c r="G253"/>
  <c r="H253" s="1"/>
  <c r="G254"/>
  <c r="H254" s="1"/>
  <c r="G255"/>
  <c r="H255" s="1"/>
  <c r="G256"/>
  <c r="G257"/>
  <c r="H257" s="1"/>
  <c r="G258"/>
  <c r="H258" s="1"/>
  <c r="G259"/>
  <c r="H259" s="1"/>
  <c r="G260"/>
  <c r="G261"/>
  <c r="H261" s="1"/>
  <c r="G262"/>
  <c r="H262" s="1"/>
  <c r="G263"/>
  <c r="H263" s="1"/>
  <c r="G264"/>
  <c r="G265"/>
  <c r="H265" s="1"/>
  <c r="G266"/>
  <c r="H266" s="1"/>
  <c r="G267"/>
  <c r="H267" s="1"/>
  <c r="G268"/>
  <c r="G269"/>
  <c r="H269" s="1"/>
  <c r="G270"/>
  <c r="H270" s="1"/>
  <c r="G271"/>
  <c r="H271" s="1"/>
  <c r="G272"/>
  <c r="G273"/>
  <c r="H273" s="1"/>
  <c r="G274"/>
  <c r="H274" s="1"/>
  <c r="G275"/>
  <c r="H275" s="1"/>
  <c r="G276"/>
  <c r="G277"/>
  <c r="H277" s="1"/>
  <c r="G278"/>
  <c r="H278" s="1"/>
  <c r="G279"/>
  <c r="H279" s="1"/>
  <c r="G280"/>
  <c r="G281"/>
  <c r="H281" s="1"/>
  <c r="G282"/>
  <c r="H282" s="1"/>
  <c r="G283"/>
  <c r="H283" s="1"/>
  <c r="G284"/>
  <c r="G285"/>
  <c r="H285" s="1"/>
  <c r="K292" s="1"/>
  <c r="K378" s="1"/>
  <c r="G286"/>
  <c r="H286" s="1"/>
  <c r="G287"/>
  <c r="H287" s="1"/>
  <c r="G288"/>
  <c r="G289"/>
  <c r="H289" s="1"/>
  <c r="G290"/>
  <c r="H290" s="1"/>
  <c r="G291"/>
  <c r="H291" s="1"/>
  <c r="G292"/>
  <c r="G293"/>
  <c r="H293" s="1"/>
  <c r="G294"/>
  <c r="H294" s="1"/>
  <c r="G295"/>
  <c r="H295" s="1"/>
  <c r="G296"/>
  <c r="G297"/>
  <c r="H297" s="1"/>
  <c r="G298"/>
  <c r="H298" s="1"/>
  <c r="G299"/>
  <c r="H299" s="1"/>
  <c r="G300"/>
  <c r="G301"/>
  <c r="H301" s="1"/>
  <c r="G302"/>
  <c r="H302" s="1"/>
  <c r="G303"/>
  <c r="H303" s="1"/>
  <c r="G304"/>
  <c r="G305"/>
  <c r="H305" s="1"/>
  <c r="G306"/>
  <c r="H306" s="1"/>
  <c r="G307"/>
  <c r="H307" s="1"/>
  <c r="G308"/>
  <c r="G309"/>
  <c r="H309" s="1"/>
  <c r="G310"/>
  <c r="H310" s="1"/>
  <c r="G311"/>
  <c r="H311" s="1"/>
  <c r="G312"/>
  <c r="G313"/>
  <c r="H313" s="1"/>
  <c r="G314"/>
  <c r="H314" s="1"/>
  <c r="G315"/>
  <c r="H315" s="1"/>
  <c r="G316"/>
  <c r="H316" s="1"/>
  <c r="G317"/>
  <c r="H317" s="1"/>
  <c r="G318"/>
  <c r="H318" s="1"/>
  <c r="G319"/>
  <c r="H319" s="1"/>
  <c r="G320"/>
  <c r="G321"/>
  <c r="H321" s="1"/>
  <c r="G322"/>
  <c r="H322" s="1"/>
  <c r="G323"/>
  <c r="H323" s="1"/>
  <c r="G324"/>
  <c r="G325"/>
  <c r="H325" s="1"/>
  <c r="G326"/>
  <c r="H326" s="1"/>
  <c r="G327"/>
  <c r="H327" s="1"/>
  <c r="G328"/>
  <c r="H328" s="1"/>
  <c r="G329"/>
  <c r="H329" s="1"/>
  <c r="G330"/>
  <c r="H330" s="1"/>
  <c r="G331"/>
  <c r="H331" s="1"/>
  <c r="G332"/>
  <c r="G333"/>
  <c r="H333" s="1"/>
  <c r="G334"/>
  <c r="H334" s="1"/>
  <c r="G335"/>
  <c r="H335" s="1"/>
  <c r="G336"/>
  <c r="G337"/>
  <c r="H337" s="1"/>
  <c r="G338"/>
  <c r="H338" s="1"/>
  <c r="G339"/>
  <c r="H339" s="1"/>
  <c r="G340"/>
  <c r="G341"/>
  <c r="H341" s="1"/>
  <c r="G342"/>
  <c r="H342" s="1"/>
  <c r="G343"/>
  <c r="H343" s="1"/>
  <c r="G344"/>
  <c r="G345"/>
  <c r="H345" s="1"/>
  <c r="G346"/>
  <c r="H346" s="1"/>
  <c r="G347"/>
  <c r="H347" s="1"/>
  <c r="G348"/>
  <c r="G349"/>
  <c r="H349" s="1"/>
  <c r="G350"/>
  <c r="H350" s="1"/>
  <c r="G351"/>
  <c r="H351" s="1"/>
  <c r="G352"/>
  <c r="G353"/>
  <c r="H353" s="1"/>
  <c r="G354"/>
  <c r="H354" s="1"/>
  <c r="G355"/>
  <c r="H355" s="1"/>
  <c r="G356"/>
  <c r="G357"/>
  <c r="H357" s="1"/>
  <c r="G358"/>
  <c r="H358" s="1"/>
  <c r="G359"/>
  <c r="H359" s="1"/>
  <c r="G360"/>
  <c r="H360" s="1"/>
  <c r="G361"/>
  <c r="H361" s="1"/>
  <c r="G362"/>
  <c r="H362" s="1"/>
  <c r="G363"/>
  <c r="H363" s="1"/>
  <c r="G364"/>
  <c r="H364" s="1"/>
  <c r="G365"/>
  <c r="H365" s="1"/>
  <c r="G366"/>
  <c r="H366" s="1"/>
  <c r="G367"/>
  <c r="H367" s="1"/>
  <c r="G368"/>
  <c r="H368" s="1"/>
  <c r="G369"/>
  <c r="H369" s="1"/>
  <c r="G370"/>
  <c r="H370" s="1"/>
  <c r="G371"/>
  <c r="H371" s="1"/>
  <c r="G372"/>
  <c r="H372" s="1"/>
  <c r="G373"/>
  <c r="H373" s="1"/>
  <c r="G374"/>
  <c r="H374" s="1"/>
  <c r="G375"/>
  <c r="H375" s="1"/>
  <c r="G376"/>
  <c r="H376" s="1"/>
  <c r="G377"/>
  <c r="H377" s="1"/>
  <c r="G6"/>
  <c r="H6" s="1"/>
  <c r="E378"/>
  <c r="F378"/>
  <c r="D378"/>
  <c r="G378" s="1"/>
  <c r="H378" s="1"/>
  <c r="M378" l="1"/>
</calcChain>
</file>

<file path=xl/sharedStrings.xml><?xml version="1.0" encoding="utf-8"?>
<sst xmlns="http://schemas.openxmlformats.org/spreadsheetml/2006/main" count="753" uniqueCount="429">
  <si>
    <t>Белохолуницкий</t>
  </si>
  <si>
    <t>Богородский</t>
  </si>
  <si>
    <t>Немское сельское поселение</t>
  </si>
  <si>
    <t>Моломское сельское песеление</t>
  </si>
  <si>
    <t>Речное сельское поселение</t>
  </si>
  <si>
    <t>Опаринский муниципальный район</t>
  </si>
  <si>
    <t>Опаринское городское поселение</t>
  </si>
  <si>
    <t>Лёвинское городское поселение</t>
  </si>
  <si>
    <t>Мирнинское городское поселение</t>
  </si>
  <si>
    <t>Оричевское городское поселение</t>
  </si>
  <si>
    <t>Стрижевское городское поселение</t>
  </si>
  <si>
    <t>Орловское сельское поселение</t>
  </si>
  <si>
    <t>Свечинское сельское поселение</t>
  </si>
  <si>
    <t>Свечинское городское поселение</t>
  </si>
  <si>
    <t>Свечинский  муниципальный район</t>
  </si>
  <si>
    <t>Советское  городское поселение</t>
  </si>
  <si>
    <t>Сунское городское поселение</t>
  </si>
  <si>
    <t>Сунский муниципальный район</t>
  </si>
  <si>
    <t>Большевистское сельское поселение</t>
  </si>
  <si>
    <t>Кокуйское сельское поселение</t>
  </si>
  <si>
    <t>Курчумское сельское поселение</t>
  </si>
  <si>
    <t xml:space="preserve">Уржумское сельское поселение </t>
  </si>
  <si>
    <t>Арбажское городское поселение</t>
  </si>
  <si>
    <t>Афанасьевское городское поселение</t>
  </si>
  <si>
    <t xml:space="preserve">городское поселение г. Белая Холуница </t>
  </si>
  <si>
    <t>Богородское городское поселение</t>
  </si>
  <si>
    <t>Кирсинское городское поселение</t>
  </si>
  <si>
    <t>Лесное городское поселение</t>
  </si>
  <si>
    <t>Рудничное городское поселение</t>
  </si>
  <si>
    <t>Светлополянское городское поселение</t>
  </si>
  <si>
    <t>Верхошижемское городское поселение</t>
  </si>
  <si>
    <t>Краснополянское городское поселение</t>
  </si>
  <si>
    <t>Сосновское городское поселение</t>
  </si>
  <si>
    <t>Даровское городское поселение</t>
  </si>
  <si>
    <t>Зуевское городское поселение</t>
  </si>
  <si>
    <t>Косинское городское поселение</t>
  </si>
  <si>
    <t>Кикнурское городское поселение</t>
  </si>
  <si>
    <t>Кильмезское городское поселение</t>
  </si>
  <si>
    <t>Куменское городское поселение</t>
  </si>
  <si>
    <t>Нижнеивкинское городское поселение</t>
  </si>
  <si>
    <t>Лебяжское городское поселение</t>
  </si>
  <si>
    <t>Лузское городское поселение</t>
  </si>
  <si>
    <t>Лальское городское поселение</t>
  </si>
  <si>
    <t>Лузский муниципальный район</t>
  </si>
  <si>
    <t>Малмыжское городское поселение</t>
  </si>
  <si>
    <t>Мурашинское городское поселение</t>
  </si>
  <si>
    <t>Мурашинский муниципальный район</t>
  </si>
  <si>
    <t>Нагорское городское поселение</t>
  </si>
  <si>
    <t>Немское городское поселение</t>
  </si>
  <si>
    <t>Аркульское городское поселение</t>
  </si>
  <si>
    <t>Нолинское городское поселение</t>
  </si>
  <si>
    <t>Восточное городское поселение</t>
  </si>
  <si>
    <t>Омутнинское городское поселение</t>
  </si>
  <si>
    <t>Песковское городское поселение</t>
  </si>
  <si>
    <t xml:space="preserve">Богородский  </t>
  </si>
  <si>
    <t xml:space="preserve">Верхнекамский </t>
  </si>
  <si>
    <t>Верхнекамский</t>
  </si>
  <si>
    <t>Верхошижемский</t>
  </si>
  <si>
    <t>Вятскополянский</t>
  </si>
  <si>
    <t>ГО Вятские Поляны</t>
  </si>
  <si>
    <t>Даровской</t>
  </si>
  <si>
    <t>Зуевский</t>
  </si>
  <si>
    <t>Кикнурский</t>
  </si>
  <si>
    <t>Кильмезский</t>
  </si>
  <si>
    <t>СП Бурашевское</t>
  </si>
  <si>
    <t>СП Вихаревское</t>
  </si>
  <si>
    <t>Кирово-Чепецкий</t>
  </si>
  <si>
    <t>ГО Кирово-Чепецк</t>
  </si>
  <si>
    <t>Ошланское сельское поселение</t>
  </si>
  <si>
    <t>Мурашинское сельское поселение</t>
  </si>
  <si>
    <t>Котельничский</t>
  </si>
  <si>
    <t>ГО Котельнич</t>
  </si>
  <si>
    <t>Куменский</t>
  </si>
  <si>
    <t>Лебяжский</t>
  </si>
  <si>
    <t>Лузский</t>
  </si>
  <si>
    <t>Район</t>
  </si>
  <si>
    <t>Наименование МО</t>
  </si>
  <si>
    <t>Малмыжский</t>
  </si>
  <si>
    <t>Мурашинский</t>
  </si>
  <si>
    <t>Нагорский</t>
  </si>
  <si>
    <t>Немский</t>
  </si>
  <si>
    <t>Нолинский</t>
  </si>
  <si>
    <t>Омутнинский</t>
  </si>
  <si>
    <t>Опаринский</t>
  </si>
  <si>
    <t xml:space="preserve">Сырдинское сельское поселение </t>
  </si>
  <si>
    <t xml:space="preserve">Угорское сельское поселение </t>
  </si>
  <si>
    <t>Оричевский</t>
  </si>
  <si>
    <t>Орловский</t>
  </si>
  <si>
    <t>Пижанский</t>
  </si>
  <si>
    <t>Подосиновский</t>
  </si>
  <si>
    <t>Санчурский</t>
  </si>
  <si>
    <t>Свечинский</t>
  </si>
  <si>
    <t>Слободской</t>
  </si>
  <si>
    <t>Яранский муниципальный район</t>
  </si>
  <si>
    <t>Юрьянский муниципальный район</t>
  </si>
  <si>
    <t>Шабалинский муниципальный район</t>
  </si>
  <si>
    <t xml:space="preserve"> Фаленский муниципальный район</t>
  </si>
  <si>
    <t>Уржумский муниципальный район</t>
  </si>
  <si>
    <t>Арбажский муниципальный район</t>
  </si>
  <si>
    <t>Афанасьевский муниципальный район</t>
  </si>
  <si>
    <t>Белохолуницкий муниципальный район</t>
  </si>
  <si>
    <t>Верхнекамский муниципальный район</t>
  </si>
  <si>
    <t>Богородский муниципальный район</t>
  </si>
  <si>
    <t>Верхошижемский муниципальный район</t>
  </si>
  <si>
    <t>Вятскополянский муниципальный район</t>
  </si>
  <si>
    <t>Даровской муниципальный район</t>
  </si>
  <si>
    <t>Зуевский муниципальный район</t>
  </si>
  <si>
    <t>Кикнурский  муниципальный район</t>
  </si>
  <si>
    <t>Кильмезский муниципальный район</t>
  </si>
  <si>
    <t>Кирово-Чепецкий муниципальный район</t>
  </si>
  <si>
    <t>Котельничский муниципальный район</t>
  </si>
  <si>
    <t>Куменский муниципальный район</t>
  </si>
  <si>
    <t>Малмыжский муниципальный район</t>
  </si>
  <si>
    <t>Нагорский муниципальный район</t>
  </si>
  <si>
    <t>Омутнинский муниципальный район</t>
  </si>
  <si>
    <t>Нолинский муниципальный район</t>
  </si>
  <si>
    <t>Оричевский  муниципальный район</t>
  </si>
  <si>
    <t>Орловский муниципальный район</t>
  </si>
  <si>
    <t>Орловское городское поселение</t>
  </si>
  <si>
    <t>Пижанский муниципальный район</t>
  </si>
  <si>
    <t>Пижанское городское поселение</t>
  </si>
  <si>
    <t>Подосиновский муниципальный район</t>
  </si>
  <si>
    <t>Пинюгское городское поселение</t>
  </si>
  <si>
    <t xml:space="preserve">Демьяновское городское поселение </t>
  </si>
  <si>
    <t xml:space="preserve">Подосиновское  городское поселение </t>
  </si>
  <si>
    <t xml:space="preserve">Санчурское  городское поселение </t>
  </si>
  <si>
    <t>Санчурский муниципальный район</t>
  </si>
  <si>
    <t>Слободской муниципальный район</t>
  </si>
  <si>
    <t>Советский муниципальный район</t>
  </si>
  <si>
    <t>Тужинский муниципальный район</t>
  </si>
  <si>
    <t>Унинский муниципальный район</t>
  </si>
  <si>
    <t>Яранское городское поселение</t>
  </si>
  <si>
    <t>Мурыгинское городское поселение</t>
  </si>
  <si>
    <t>Юрянское городское поселение</t>
  </si>
  <si>
    <t>Ленинское городское поселение</t>
  </si>
  <si>
    <t>Фалёнское городское поселение</t>
  </si>
  <si>
    <t>Уржумское городское поселение</t>
  </si>
  <si>
    <t>Унинское городское поселение</t>
  </si>
  <si>
    <t>Тужинское городское поселение</t>
  </si>
  <si>
    <t>Вахрушевское городское поселение</t>
  </si>
  <si>
    <t>Тат-Верх-Гоньбинское  сельское поселение</t>
  </si>
  <si>
    <t>Старотушкинское  сельское поселение</t>
  </si>
  <si>
    <t>Староирюкское  сельское поселение</t>
  </si>
  <si>
    <t>Шкаланское сельское поселение</t>
  </si>
  <si>
    <t>Сердежское  сельское поселение</t>
  </si>
  <si>
    <t>Верхотульское сельское поселение</t>
  </si>
  <si>
    <t>Корминское сельское поселение</t>
  </si>
  <si>
    <t>Сорвижское сельское поселение</t>
  </si>
  <si>
    <t>Шембетское сельское поселение</t>
  </si>
  <si>
    <t>Бисеровское  сельское поселение</t>
  </si>
  <si>
    <t>Борское  сельское поселение</t>
  </si>
  <si>
    <t>Гординское  сельское поселение</t>
  </si>
  <si>
    <t>Ичетовкинское  сельское поселение</t>
  </si>
  <si>
    <t>Лыткинское  сельское поселение</t>
  </si>
  <si>
    <t>Пашинское  сельское поселение</t>
  </si>
  <si>
    <t>Быдановское сельское поселение</t>
  </si>
  <si>
    <t>Всехсвятское сельское поселение</t>
  </si>
  <si>
    <t>Гуренское сельское поселение</t>
  </si>
  <si>
    <t>Дубровское сельское поселение</t>
  </si>
  <si>
    <t>Климковское сельское поселение</t>
  </si>
  <si>
    <t>Подрезчихинское сельское поселение</t>
  </si>
  <si>
    <t>Поломское сельское поселение</t>
  </si>
  <si>
    <t>Прокопьевское сельское поселение</t>
  </si>
  <si>
    <t>Ракаловское сельское поселение</t>
  </si>
  <si>
    <t>Троицкое сельское поселение</t>
  </si>
  <si>
    <t>Кайское  сельское поселение</t>
  </si>
  <si>
    <t>Камское  сельское поселение</t>
  </si>
  <si>
    <t>Лойнское сельское поселение</t>
  </si>
  <si>
    <t>Созимское сельское поселение</t>
  </si>
  <si>
    <t>Чусовское сельское поселение</t>
  </si>
  <si>
    <t>Зоновское  сельское поселение</t>
  </si>
  <si>
    <t>Калачиговское   сельское поселение</t>
  </si>
  <si>
    <t>Косинское   сельское поселение</t>
  </si>
  <si>
    <t>Мякишинское   сельское поселение</t>
  </si>
  <si>
    <t>Пунгинское   сельское поселение</t>
  </si>
  <si>
    <t xml:space="preserve">Среднеивкинское  сельское поселение </t>
  </si>
  <si>
    <t>Гремячевское сельское поселение</t>
  </si>
  <si>
    <t>Ершовское сельское поселение</t>
  </si>
  <si>
    <t>Кулыжское сельское поселение</t>
  </si>
  <si>
    <t>Новобурецкое сельское поселение</t>
  </si>
  <si>
    <t>Омгинское сельское поселение</t>
  </si>
  <si>
    <t>Слудское сельское поселение</t>
  </si>
  <si>
    <t>Среднетойменское сельское поселение</t>
  </si>
  <si>
    <t>Среднешунское сельское поселение</t>
  </si>
  <si>
    <t>Старопинигерское сельское поселение</t>
  </si>
  <si>
    <t>Усть-Люгинское сельское поселение</t>
  </si>
  <si>
    <t>Чекашевское сельское поселение</t>
  </si>
  <si>
    <t>Верховонданское  сельское поселение</t>
  </si>
  <si>
    <t xml:space="preserve">Вонданское  сельское поселение
</t>
  </si>
  <si>
    <t xml:space="preserve">Кобрское сельское поселение
</t>
  </si>
  <si>
    <t xml:space="preserve">Лузянское  сельское поселение
</t>
  </si>
  <si>
    <t>Пиксурское сельское поселение</t>
  </si>
  <si>
    <t>Зуёвское  сельское поселение</t>
  </si>
  <si>
    <t xml:space="preserve">Кордяжское сельское поселение  </t>
  </si>
  <si>
    <t>Мухинское  сельское поселение</t>
  </si>
  <si>
    <t>Октябрьское сельское поселение</t>
  </si>
  <si>
    <t>Сезеневское сельское поселение</t>
  </si>
  <si>
    <t xml:space="preserve">Семушинское  сельское поселение </t>
  </si>
  <si>
    <t>Соколовское   сельское поселение</t>
  </si>
  <si>
    <t>Сунское сельское поселение</t>
  </si>
  <si>
    <t xml:space="preserve">Чепецкое сельское поселение </t>
  </si>
  <si>
    <t>Ваштрангское сельское поселение</t>
  </si>
  <si>
    <t>Кокшагское  сельское поселение</t>
  </si>
  <si>
    <t>Потняковское  сельское поселение</t>
  </si>
  <si>
    <t>Русскокраинское  сельское поселение</t>
  </si>
  <si>
    <t>Цекеевское  сельское поселение</t>
  </si>
  <si>
    <t>Шаптинское  сельское поселение</t>
  </si>
  <si>
    <t>Больше-Порекское сельское поселение</t>
  </si>
  <si>
    <t>Дамаскинское сельское поселение</t>
  </si>
  <si>
    <t>Зимнякское сельское поселение</t>
  </si>
  <si>
    <t>Малокильмезское сельское поселение</t>
  </si>
  <si>
    <t>Моторское сельское поселение</t>
  </si>
  <si>
    <t>Паскинское сельское поселение</t>
  </si>
  <si>
    <t>Рыбноватажское сельское поселение</t>
  </si>
  <si>
    <t>Селинское сельское поселение</t>
  </si>
  <si>
    <t>Чернушское сельское поселение</t>
  </si>
  <si>
    <t>Бурмакинское сельское поселение</t>
  </si>
  <si>
    <t>Коныпское сельское поселение</t>
  </si>
  <si>
    <t>Кстининское сельское поселение</t>
  </si>
  <si>
    <t>Мокрецовское сельское поселение</t>
  </si>
  <si>
    <t>Пасеговское сельское поселение</t>
  </si>
  <si>
    <t>Просницкое сельское поселение</t>
  </si>
  <si>
    <t>Селезеневское сельское поселение</t>
  </si>
  <si>
    <t>Фатеевское сельское поселение</t>
  </si>
  <si>
    <t>Федяковское сельское поселение</t>
  </si>
  <si>
    <t>Филипповское сельское поселение</t>
  </si>
  <si>
    <t>Чепецкое сельское поселение</t>
  </si>
  <si>
    <t>Чувашевское сельское поселение</t>
  </si>
  <si>
    <t>Александровское сельское поселение</t>
  </si>
  <si>
    <t>Биртяевское сельское поселение</t>
  </si>
  <si>
    <t>Вишкильское сельское поселение</t>
  </si>
  <si>
    <t>Ежихинское сельское поселение</t>
  </si>
  <si>
    <t>Зайцевское сельское поселение</t>
  </si>
  <si>
    <t>Карпушинское сельское поселение</t>
  </si>
  <si>
    <t>Комсомольское сельское поселение</t>
  </si>
  <si>
    <t>Котельничское сельское поселение</t>
  </si>
  <si>
    <t>Красногорское сельское поселение</t>
  </si>
  <si>
    <t>Макарьевское сельское поселение</t>
  </si>
  <si>
    <t>Молотниковское сельское поселение</t>
  </si>
  <si>
    <t>Морозовское сельское поселение</t>
  </si>
  <si>
    <t>Покровское сельское поселение</t>
  </si>
  <si>
    <t>Родичевское сельское поселение</t>
  </si>
  <si>
    <t>Светловское сельское поселение</t>
  </si>
  <si>
    <t>Спасское сельское поселение</t>
  </si>
  <si>
    <t>Сретенское сельское поселение</t>
  </si>
  <si>
    <t>Чистопольское сельское поселение</t>
  </si>
  <si>
    <t>Юбилейное сельское поселение</t>
  </si>
  <si>
    <t>Юрьевское сельское поселение</t>
  </si>
  <si>
    <t>Березниковское сельское поселение</t>
  </si>
  <si>
    <t>Большеперелазское сельское поселение</t>
  </si>
  <si>
    <t>Верхобыстрицкое сельское поселение</t>
  </si>
  <si>
    <t>Вичевское сельское поселение</t>
  </si>
  <si>
    <t>Вожгальское сельское поселение</t>
  </si>
  <si>
    <t>Куменское сельское поселение</t>
  </si>
  <si>
    <t>Ветошкинское сельское поселение</t>
  </si>
  <si>
    <t>Лажское сельское поселение</t>
  </si>
  <si>
    <t>Лебяжский муниципальный район</t>
  </si>
  <si>
    <t>Михеевское сельское поселение</t>
  </si>
  <si>
    <t>Папуловское сельское поселение</t>
  </si>
  <si>
    <t>Аджимское сельское поселение</t>
  </si>
  <si>
    <t>Арыкское сельское поселение</t>
  </si>
  <si>
    <t>Большекитякское сельское поселение</t>
  </si>
  <si>
    <t>Каксинвайское сельское поселение</t>
  </si>
  <si>
    <t>Калининское сельское поселение</t>
  </si>
  <si>
    <t>Константиновское  сельское поселение</t>
  </si>
  <si>
    <t>Мари-Малмыжское сельское поселение</t>
  </si>
  <si>
    <t>Мелетское сельское поселение</t>
  </si>
  <si>
    <t>Новосмаильское сельское поселение</t>
  </si>
  <si>
    <t>Плотбищенское сельское поселение</t>
  </si>
  <si>
    <t>Преображенское сельское поселение</t>
  </si>
  <si>
    <t>Ральниковское сельское поселение</t>
  </si>
  <si>
    <t>Рожкинское сельское поселение</t>
  </si>
  <si>
    <t>Савальское сельское поселение</t>
  </si>
  <si>
    <t>Кобринское  сельское поселение</t>
  </si>
  <si>
    <t>Метелевское  сельское поселение</t>
  </si>
  <si>
    <t>Мулинское  сельское поселение</t>
  </si>
  <si>
    <t>Синегорское  сельское поселение</t>
  </si>
  <si>
    <t>Чеглаковское  сельское поселение</t>
  </si>
  <si>
    <t>Архангельское сельское поселение</t>
  </si>
  <si>
    <t xml:space="preserve"> Ильинское сельское поселение</t>
  </si>
  <si>
    <t>Немский муниципальный район</t>
  </si>
  <si>
    <t>Красноярское сельское поселение</t>
  </si>
  <si>
    <t>Кырчанское сельское поселение</t>
  </si>
  <si>
    <t>Лудянское сельское поселение</t>
  </si>
  <si>
    <t>Медведское сельское поселение</t>
  </si>
  <si>
    <t>Перевозское сельское поселение</t>
  </si>
  <si>
    <t>Рябиновское сельское поселение</t>
  </si>
  <si>
    <t>Татауровское сельское поселение</t>
  </si>
  <si>
    <t>Шварихинское сельское поселение</t>
  </si>
  <si>
    <t>Белореченское сельское поселение</t>
  </si>
  <si>
    <t>Вятское сельское поселение</t>
  </si>
  <si>
    <t>Залазнинское  сельское поселение</t>
  </si>
  <si>
    <t>Леснополянское  сельское поселение</t>
  </si>
  <si>
    <t>Чернохолуницкое  сельское поселение</t>
  </si>
  <si>
    <t>Шахровское сельское поселение</t>
  </si>
  <si>
    <t>Альмежское   сельское поселение</t>
  </si>
  <si>
    <t>Вазюкское  сельское поселение</t>
  </si>
  <si>
    <t>Заринское сельское поселение</t>
  </si>
  <si>
    <t>Маромицкое  сельское поселение</t>
  </si>
  <si>
    <t>Стрельское   сельское поселение</t>
  </si>
  <si>
    <t>Адышевское сельское поселение</t>
  </si>
  <si>
    <t>Быстрицкое сельское поселение</t>
  </si>
  <si>
    <t>Гарское сельское поселение</t>
  </si>
  <si>
    <t>Истобенское сельское поселение</t>
  </si>
  <si>
    <t>Коршикское сельское поселение</t>
  </si>
  <si>
    <t>Кучелаповское сельское поселение</t>
  </si>
  <si>
    <t>Лугоболотное сельское поселение</t>
  </si>
  <si>
    <t>Пищальское сельское поселение</t>
  </si>
  <si>
    <t>Пустошенское сельское поселение</t>
  </si>
  <si>
    <t>Спас-Талицкое сельское поселение</t>
  </si>
  <si>
    <t>Суводское сельское поселение</t>
  </si>
  <si>
    <t>Торфяное сельское поселение</t>
  </si>
  <si>
    <t>Усовское сельское поселение</t>
  </si>
  <si>
    <t>Шалеговское сельское поселение</t>
  </si>
  <si>
    <t>Войское сельское поселение</t>
  </si>
  <si>
    <t>Ахмановское сельское поселение</t>
  </si>
  <si>
    <t>Безводнинское сельское поселение</t>
  </si>
  <si>
    <t>Ижевское сельское поселение</t>
  </si>
  <si>
    <t>Обуховское сельское поселение</t>
  </si>
  <si>
    <t>Пушемское сельское поселение</t>
  </si>
  <si>
    <t>Утмановское сельское поселение</t>
  </si>
  <si>
    <t>Яхреньгское сельское поселение</t>
  </si>
  <si>
    <t>Городищенское сельское поселение</t>
  </si>
  <si>
    <t>Корляковское сельское поселение</t>
  </si>
  <si>
    <t>Люмпанурское сельское поселение</t>
  </si>
  <si>
    <t>Матвинурское сельское поселение</t>
  </si>
  <si>
    <t>Сметанинское сельское поселение</t>
  </si>
  <si>
    <t>Шишовское сельское поселение</t>
  </si>
  <si>
    <t xml:space="preserve"> Бобинское  сельское поселение</t>
  </si>
  <si>
    <t>Денисовское  сельское поселение</t>
  </si>
  <si>
    <t>Закаринское  сельское поселение</t>
  </si>
  <si>
    <t>Ильинское  сельское поселение</t>
  </si>
  <si>
    <t>Каринское  сельское поселение</t>
  </si>
  <si>
    <t>Ленинское  сельское поселение</t>
  </si>
  <si>
    <t>Озерницкое  сельское поселение</t>
  </si>
  <si>
    <t>Октябрьское  сельское поселение</t>
  </si>
  <si>
    <t>Светозаревское  сельское поселение</t>
  </si>
  <si>
    <t>Стуловское  сельское поселение</t>
  </si>
  <si>
    <t>Шестаковское  сельское поселение</t>
  </si>
  <si>
    <t>Шиховское  сельское поселение</t>
  </si>
  <si>
    <t>Греховское сельское поселение</t>
  </si>
  <si>
    <t>Зашижемское сельское поселение</t>
  </si>
  <si>
    <t>Ильинское сельское поселение</t>
  </si>
  <si>
    <t>Кичминское сельское поселение</t>
  </si>
  <si>
    <t>Колянурское сельское поселение</t>
  </si>
  <si>
    <t>Лесниковское сельское поселение</t>
  </si>
  <si>
    <t>Лошкаринское сельское поселение</t>
  </si>
  <si>
    <t>Мокинское сельское поселение</t>
  </si>
  <si>
    <t>Прозоровское сельское поселение</t>
  </si>
  <si>
    <t>Родыгинское сельское поселение</t>
  </si>
  <si>
    <t>Грековское  сельское поселение</t>
  </si>
  <si>
    <t>Михайловское  сельское поселение</t>
  </si>
  <si>
    <t>Ныровское  сельское поселение</t>
  </si>
  <si>
    <t>Пачинское  сельское поселение</t>
  </si>
  <si>
    <t>Астраханское  сельское поселение</t>
  </si>
  <si>
    <t>Елганское  сельское поселение</t>
  </si>
  <si>
    <t>Канахинское  сельское поселение</t>
  </si>
  <si>
    <t>Комаровское  сельское поселение</t>
  </si>
  <si>
    <t>Малополомское сельское поселение</t>
  </si>
  <si>
    <t>Порезское  сельское поселение</t>
  </si>
  <si>
    <t>Сардыкское  сельское поселение</t>
  </si>
  <si>
    <t>Сосновское  сельское поселение</t>
  </si>
  <si>
    <t>Байсинское сельское поселение</t>
  </si>
  <si>
    <t>Большеройское сельское поселение</t>
  </si>
  <si>
    <t>Буйское сельское поселение</t>
  </si>
  <si>
    <t>Донауровское сельское поселение</t>
  </si>
  <si>
    <t>Лазаревское сельское поселение</t>
  </si>
  <si>
    <t>Лопьяльское сельское поселение</t>
  </si>
  <si>
    <t>Петровское сельское поселение</t>
  </si>
  <si>
    <t>Пиляндышевское сельское поселение</t>
  </si>
  <si>
    <t>Рублевское сельское поселение</t>
  </si>
  <si>
    <t>Русско-Турекское сельское поселение</t>
  </si>
  <si>
    <t>Савиновское сельское поселение</t>
  </si>
  <si>
    <t>Шурминское сельское поселение</t>
  </si>
  <si>
    <t>Верхосунское  сельское поселение</t>
  </si>
  <si>
    <t>Левановское  сельское поселение</t>
  </si>
  <si>
    <t>Медвеженское  сельское поселение</t>
  </si>
  <si>
    <t>Петруненское  сельское поселение</t>
  </si>
  <si>
    <t>Поломское  сельское поселение</t>
  </si>
  <si>
    <t>Талицкое  сельское поселение</t>
  </si>
  <si>
    <t>Высокораменское сельское поселение</t>
  </si>
  <si>
    <t>Гостовское сельское поселение</t>
  </si>
  <si>
    <t>Новотроицкое сельское поселение</t>
  </si>
  <si>
    <t>Черновское сельское поселение</t>
  </si>
  <si>
    <t>Великорецкое сельское поселение</t>
  </si>
  <si>
    <t xml:space="preserve"> Верховинское сельское поселение</t>
  </si>
  <si>
    <t>Гирсовское сельское поселение</t>
  </si>
  <si>
    <t>Загарское сельское поселение</t>
  </si>
  <si>
    <t>Ивановское сельское поселение</t>
  </si>
  <si>
    <t>Медянское сельское поселение</t>
  </si>
  <si>
    <t>Подгорцевское сельское поселение</t>
  </si>
  <si>
    <t>Знаменское  сельское поселение</t>
  </si>
  <si>
    <t>Кугальское  сельское поселение</t>
  </si>
  <si>
    <t>Кугушергское  сельское поселение</t>
  </si>
  <si>
    <t>Никольское  сельское поселение</t>
  </si>
  <si>
    <t>Никулятское  сельское поселение</t>
  </si>
  <si>
    <t>Опытнопольское  сельское поселение</t>
  </si>
  <si>
    <t>Салобелякское  сельское поселение</t>
  </si>
  <si>
    <t>ГО Слободской</t>
  </si>
  <si>
    <t>Советский</t>
  </si>
  <si>
    <t>Сунский</t>
  </si>
  <si>
    <t>Тужинский</t>
  </si>
  <si>
    <t>Унинский</t>
  </si>
  <si>
    <t xml:space="preserve">Уржумский </t>
  </si>
  <si>
    <t>Уржумский</t>
  </si>
  <si>
    <t>Фаленский</t>
  </si>
  <si>
    <t>Шабалинский</t>
  </si>
  <si>
    <t xml:space="preserve">Юрьянский </t>
  </si>
  <si>
    <t>Юрьянский</t>
  </si>
  <si>
    <t>ГО ЗАТО Первомайский</t>
  </si>
  <si>
    <t>Яранский</t>
  </si>
  <si>
    <t>Арбажский</t>
  </si>
  <si>
    <t>Афанасьевский</t>
  </si>
  <si>
    <t>2014 год</t>
  </si>
  <si>
    <t>2015 год</t>
  </si>
  <si>
    <t>2016 год</t>
  </si>
  <si>
    <t>№ п/п</t>
  </si>
  <si>
    <t xml:space="preserve">ГО Киров </t>
  </si>
  <si>
    <t>Норматив, %</t>
  </si>
  <si>
    <t xml:space="preserve">Протяженность автомобильных дорог местного значения, находящихся в собственности муниципальных образований, принятая на основании выписки из реестра муницпальной </t>
  </si>
  <si>
    <t>Расчет дифференцированных нормативов отчислений в местные бюджеты области от акцизов на автомобильный и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 (10% налоговых доходов консолидированного бюджета области от указанных акцизов)</t>
  </si>
  <si>
    <t>Прогноз на 2014 год</t>
  </si>
  <si>
    <t>Контингент прогноза</t>
  </si>
  <si>
    <t>Прогноз на 2015 год</t>
  </si>
  <si>
    <t>Прогноз на 2016 год</t>
  </si>
  <si>
    <t>Прогноз на 2014 год в целом по МР (ГО)</t>
  </si>
  <si>
    <t>Прогноз на 2015 год в целом по МР (ГО)</t>
  </si>
  <si>
    <t>Прогноз на 2016 год в целом по МР (ГО)</t>
  </si>
  <si>
    <t>Приложение</t>
  </si>
</sst>
</file>

<file path=xl/styles.xml><?xml version="1.0" encoding="utf-8"?>
<styleSheet xmlns="http://schemas.openxmlformats.org/spreadsheetml/2006/main">
  <numFmts count="1">
    <numFmt numFmtId="164" formatCode="#,##0.0000"/>
  </numFmts>
  <fonts count="13">
    <font>
      <sz val="10"/>
      <name val="Arial Cyr"/>
      <charset val="204"/>
    </font>
    <font>
      <sz val="10"/>
      <color indexed="8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6">
    <xf numFmtId="0" fontId="0" fillId="0" borderId="0" xfId="0"/>
    <xf numFmtId="0" fontId="5" fillId="0" borderId="0" xfId="0" applyFont="1" applyBorder="1" applyAlignment="1">
      <alignment horizontal="center" wrapText="1"/>
    </xf>
    <xf numFmtId="164" fontId="6" fillId="3" borderId="2" xfId="2" applyNumberFormat="1" applyFont="1" applyFill="1" applyBorder="1" applyAlignment="1" applyProtection="1">
      <alignment horizontal="center" vertical="center" wrapText="1"/>
      <protection locked="0"/>
    </xf>
    <xf numFmtId="164" fontId="6" fillId="3" borderId="2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2" xfId="1" applyNumberFormat="1" applyFont="1" applyFill="1" applyBorder="1" applyAlignment="1" applyProtection="1">
      <alignment horizontal="center" vertical="center" wrapText="1"/>
      <protection locked="0"/>
    </xf>
    <xf numFmtId="164" fontId="8" fillId="3" borderId="2" xfId="2" applyNumberFormat="1" applyFont="1" applyFill="1" applyBorder="1" applyAlignment="1" applyProtection="1">
      <alignment horizontal="center" vertical="center" wrapText="1"/>
      <protection locked="0"/>
    </xf>
    <xf numFmtId="164" fontId="6" fillId="3" borderId="2" xfId="0" applyNumberFormat="1" applyFont="1" applyFill="1" applyBorder="1" applyAlignment="1" applyProtection="1">
      <alignment horizontal="center" vertical="center"/>
      <protection locked="0"/>
    </xf>
    <xf numFmtId="164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2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4" fillId="0" borderId="2" xfId="0" applyFont="1" applyBorder="1"/>
    <xf numFmtId="0" fontId="4" fillId="0" borderId="13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164" fontId="8" fillId="3" borderId="2" xfId="1" applyNumberFormat="1" applyFont="1" applyFill="1" applyBorder="1" applyAlignment="1" applyProtection="1">
      <alignment horizontal="center" vertical="center" wrapText="1"/>
      <protection locked="0"/>
    </xf>
    <xf numFmtId="164" fontId="8" fillId="3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vertical="top"/>
    </xf>
    <xf numFmtId="164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2" applyFont="1" applyFill="1" applyBorder="1" applyAlignment="1">
      <alignment horizontal="center" vertical="top" wrapText="1"/>
    </xf>
    <xf numFmtId="0" fontId="4" fillId="0" borderId="2" xfId="2" applyFont="1" applyFill="1" applyBorder="1" applyAlignment="1">
      <alignment horizontal="center" vertical="top" wrapText="1"/>
    </xf>
    <xf numFmtId="0" fontId="11" fillId="0" borderId="0" xfId="0" applyFont="1"/>
    <xf numFmtId="164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7" xfId="1" applyFont="1" applyFill="1" applyBorder="1" applyAlignment="1">
      <alignment horizontal="center" vertical="center" wrapText="1"/>
    </xf>
    <xf numFmtId="164" fontId="6" fillId="3" borderId="17" xfId="1" applyNumberFormat="1" applyFont="1" applyFill="1" applyBorder="1" applyAlignment="1" applyProtection="1">
      <alignment horizontal="center" vertical="center" wrapText="1"/>
      <protection locked="0"/>
    </xf>
    <xf numFmtId="164" fontId="5" fillId="4" borderId="17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7" xfId="0" applyNumberFormat="1" applyFont="1" applyBorder="1" applyAlignment="1" applyProtection="1">
      <alignment horizontal="center" vertical="center" wrapText="1"/>
      <protection locked="0"/>
    </xf>
    <xf numFmtId="164" fontId="5" fillId="0" borderId="17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/>
    <xf numFmtId="0" fontId="4" fillId="0" borderId="17" xfId="0" applyFont="1" applyBorder="1"/>
    <xf numFmtId="164" fontId="6" fillId="2" borderId="17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8" xfId="0" applyFont="1" applyBorder="1"/>
    <xf numFmtId="164" fontId="6" fillId="3" borderId="18" xfId="1" applyNumberFormat="1" applyFont="1" applyFill="1" applyBorder="1" applyAlignment="1" applyProtection="1">
      <alignment horizontal="center" vertical="center" wrapText="1"/>
      <protection locked="0"/>
    </xf>
    <xf numFmtId="164" fontId="5" fillId="4" borderId="18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8" xfId="0" applyNumberFormat="1" applyFont="1" applyBorder="1" applyAlignment="1" applyProtection="1">
      <alignment horizontal="center" vertical="center" wrapText="1"/>
      <protection locked="0"/>
    </xf>
    <xf numFmtId="164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8" fillId="3" borderId="17" xfId="1" applyNumberFormat="1" applyFont="1" applyFill="1" applyBorder="1" applyAlignment="1" applyProtection="1">
      <alignment horizontal="center" vertical="center" wrapText="1"/>
      <protection locked="0"/>
    </xf>
    <xf numFmtId="164" fontId="8" fillId="3" borderId="17" xfId="0" applyNumberFormat="1" applyFont="1" applyFill="1" applyBorder="1" applyAlignment="1" applyProtection="1">
      <alignment horizontal="center" vertical="center"/>
      <protection locked="0"/>
    </xf>
    <xf numFmtId="164" fontId="6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6" fillId="0" borderId="17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8" xfId="0" applyFont="1" applyFill="1" applyBorder="1"/>
    <xf numFmtId="164" fontId="5" fillId="0" borderId="18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right"/>
    </xf>
    <xf numFmtId="0" fontId="10" fillId="0" borderId="2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wrapText="1"/>
    </xf>
    <xf numFmtId="0" fontId="10" fillId="4" borderId="2" xfId="0" applyFont="1" applyFill="1" applyBorder="1" applyAlignment="1">
      <alignment horizontal="center" vertical="top" wrapText="1"/>
    </xf>
    <xf numFmtId="0" fontId="4" fillId="0" borderId="8" xfId="2" applyFont="1" applyFill="1" applyBorder="1" applyAlignment="1">
      <alignment horizontal="center" vertical="top" wrapText="1"/>
    </xf>
    <xf numFmtId="0" fontId="4" fillId="0" borderId="2" xfId="2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7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top"/>
    </xf>
    <xf numFmtId="0" fontId="4" fillId="0" borderId="12" xfId="1" applyFont="1" applyFill="1" applyBorder="1" applyAlignment="1">
      <alignment horizontal="center" vertical="top"/>
    </xf>
    <xf numFmtId="0" fontId="4" fillId="0" borderId="9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top"/>
    </xf>
    <xf numFmtId="49" fontId="10" fillId="0" borderId="16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9"/>
  <sheetViews>
    <sheetView tabSelected="1" topLeftCell="D1" zoomScaleNormal="100" workbookViewId="0">
      <selection activeCell="M385" sqref="M385"/>
    </sheetView>
  </sheetViews>
  <sheetFormatPr defaultRowHeight="12.75"/>
  <cols>
    <col min="1" max="1" width="5.5703125" style="10" customWidth="1"/>
    <col min="2" max="2" width="19" style="28" customWidth="1"/>
    <col min="3" max="3" width="21.140625" style="28" customWidth="1"/>
    <col min="4" max="4" width="18.28515625" style="31" customWidth="1"/>
    <col min="5" max="5" width="16" style="28" customWidth="1"/>
    <col min="6" max="6" width="17.28515625" style="28" customWidth="1"/>
    <col min="7" max="7" width="12.85546875" style="36" customWidth="1"/>
    <col min="8" max="13" width="23.5703125" style="10" customWidth="1"/>
    <col min="14" max="16384" width="9.140625" style="10"/>
  </cols>
  <sheetData>
    <row r="1" spans="1:13" ht="18.75" customHeight="1">
      <c r="M1" s="61" t="s">
        <v>428</v>
      </c>
    </row>
    <row r="2" spans="1:13" ht="42" customHeight="1">
      <c r="A2" s="63" t="s">
        <v>420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2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32" customFormat="1" ht="53.25" customHeight="1">
      <c r="A4" s="67" t="s">
        <v>416</v>
      </c>
      <c r="B4" s="69" t="s">
        <v>75</v>
      </c>
      <c r="C4" s="71" t="s">
        <v>76</v>
      </c>
      <c r="D4" s="65" t="s">
        <v>419</v>
      </c>
      <c r="E4" s="66"/>
      <c r="F4" s="66"/>
      <c r="G4" s="64" t="s">
        <v>418</v>
      </c>
      <c r="H4" s="62" t="s">
        <v>421</v>
      </c>
      <c r="I4" s="62" t="s">
        <v>423</v>
      </c>
      <c r="J4" s="62" t="s">
        <v>424</v>
      </c>
      <c r="K4" s="62" t="s">
        <v>425</v>
      </c>
      <c r="L4" s="62" t="s">
        <v>426</v>
      </c>
      <c r="M4" s="62" t="s">
        <v>427</v>
      </c>
    </row>
    <row r="5" spans="1:13" s="32" customFormat="1" ht="51" customHeight="1">
      <c r="A5" s="67"/>
      <c r="B5" s="70"/>
      <c r="C5" s="72"/>
      <c r="D5" s="34" t="s">
        <v>413</v>
      </c>
      <c r="E5" s="35" t="s">
        <v>414</v>
      </c>
      <c r="F5" s="35" t="s">
        <v>415</v>
      </c>
      <c r="G5" s="64"/>
      <c r="H5" s="62"/>
      <c r="I5" s="62"/>
      <c r="J5" s="62"/>
      <c r="K5" s="62"/>
      <c r="L5" s="62"/>
      <c r="M5" s="62"/>
    </row>
    <row r="6" spans="1:13" ht="25.5">
      <c r="A6" s="11">
        <v>1</v>
      </c>
      <c r="B6" s="12" t="s">
        <v>411</v>
      </c>
      <c r="C6" s="13" t="s">
        <v>22</v>
      </c>
      <c r="D6" s="2">
        <v>67.507000000000005</v>
      </c>
      <c r="E6" s="2">
        <v>67.507000000000005</v>
      </c>
      <c r="F6" s="2">
        <v>67.507000000000005</v>
      </c>
      <c r="G6" s="33">
        <f>D6*10/20619.8</f>
        <v>3.2738920843073165E-2</v>
      </c>
      <c r="H6" s="9">
        <f>G6/100*3159955800</f>
        <v>1034535.4280380993</v>
      </c>
      <c r="I6" s="9">
        <f>G6/100*3532258000</f>
        <v>1156423.1505931192</v>
      </c>
      <c r="J6" s="9">
        <f>G6/100*3835390600</f>
        <v>1255665.4925566688</v>
      </c>
      <c r="K6" s="9"/>
      <c r="L6" s="9"/>
      <c r="M6" s="9"/>
    </row>
    <row r="7" spans="1:13" ht="25.5">
      <c r="A7" s="11">
        <v>2</v>
      </c>
      <c r="B7" s="14" t="s">
        <v>411</v>
      </c>
      <c r="C7" s="15" t="s">
        <v>145</v>
      </c>
      <c r="D7" s="3">
        <v>9.5239999999999991</v>
      </c>
      <c r="E7" s="3">
        <v>9.5239999999999991</v>
      </c>
      <c r="F7" s="3">
        <v>9.5239999999999991</v>
      </c>
      <c r="G7" s="33">
        <f t="shared" ref="G7:G70" si="0">D7*10/20619.8</f>
        <v>4.618861482652596E-3</v>
      </c>
      <c r="H7" s="9">
        <f t="shared" ref="H7:H70" si="1">G7/100*3159955800</f>
        <v>145953.98131504669</v>
      </c>
      <c r="I7" s="9">
        <f t="shared" ref="I7:I70" si="2">G7/100*3532258000</f>
        <v>163150.10422991493</v>
      </c>
      <c r="J7" s="9">
        <f t="shared" ref="J7:J70" si="3">G7/100*3835390600</f>
        <v>177151.3791326783</v>
      </c>
      <c r="K7" s="9"/>
      <c r="L7" s="9"/>
      <c r="M7" s="9"/>
    </row>
    <row r="8" spans="1:13" ht="25.5">
      <c r="A8" s="11">
        <v>3</v>
      </c>
      <c r="B8" s="14" t="s">
        <v>411</v>
      </c>
      <c r="C8" s="15" t="s">
        <v>146</v>
      </c>
      <c r="D8" s="3">
        <v>15.5</v>
      </c>
      <c r="E8" s="3">
        <v>15.5</v>
      </c>
      <c r="F8" s="3">
        <v>15.5</v>
      </c>
      <c r="G8" s="33">
        <f t="shared" si="0"/>
        <v>7.5170467220826587E-3</v>
      </c>
      <c r="H8" s="9">
        <f t="shared" si="1"/>
        <v>237535.35388316086</v>
      </c>
      <c r="I8" s="9">
        <f t="shared" si="2"/>
        <v>265521.48420450249</v>
      </c>
      <c r="J8" s="9">
        <f t="shared" si="3"/>
        <v>288308.10337636643</v>
      </c>
      <c r="K8" s="9"/>
      <c r="L8" s="9"/>
      <c r="M8" s="9"/>
    </row>
    <row r="9" spans="1:13" ht="25.5">
      <c r="A9" s="11">
        <v>4</v>
      </c>
      <c r="B9" s="14" t="s">
        <v>411</v>
      </c>
      <c r="C9" s="15" t="s">
        <v>98</v>
      </c>
      <c r="D9" s="3">
        <v>152.4</v>
      </c>
      <c r="E9" s="3">
        <v>152.4</v>
      </c>
      <c r="F9" s="3">
        <v>152.4</v>
      </c>
      <c r="G9" s="33">
        <f t="shared" si="0"/>
        <v>7.3909543254541757E-2</v>
      </c>
      <c r="H9" s="9">
        <f t="shared" si="1"/>
        <v>2335508.898825401</v>
      </c>
      <c r="I9" s="9">
        <f t="shared" si="2"/>
        <v>2610675.7543720119</v>
      </c>
      <c r="J9" s="9">
        <f t="shared" si="3"/>
        <v>2834719.674487629</v>
      </c>
      <c r="K9" s="9"/>
      <c r="L9" s="9"/>
      <c r="M9" s="9"/>
    </row>
    <row r="10" spans="1:13" ht="25.5">
      <c r="A10" s="11">
        <v>5</v>
      </c>
      <c r="B10" s="14" t="s">
        <v>411</v>
      </c>
      <c r="C10" s="15" t="s">
        <v>147</v>
      </c>
      <c r="D10" s="3">
        <v>30.14</v>
      </c>
      <c r="E10" s="3">
        <v>30.14</v>
      </c>
      <c r="F10" s="3">
        <v>30.14</v>
      </c>
      <c r="G10" s="33">
        <f t="shared" si="0"/>
        <v>1.4617018593778794E-2</v>
      </c>
      <c r="H10" s="9">
        <f t="shared" si="1"/>
        <v>461891.32684119145</v>
      </c>
      <c r="I10" s="9">
        <f t="shared" si="2"/>
        <v>516310.80864023895</v>
      </c>
      <c r="J10" s="9">
        <f t="shared" si="3"/>
        <v>560619.75714604405</v>
      </c>
      <c r="K10" s="9"/>
      <c r="L10" s="9"/>
      <c r="M10" s="9"/>
    </row>
    <row r="11" spans="1:13" ht="26.25" thickBot="1">
      <c r="A11" s="46">
        <v>6</v>
      </c>
      <c r="B11" s="40" t="s">
        <v>411</v>
      </c>
      <c r="C11" s="17" t="s">
        <v>148</v>
      </c>
      <c r="D11" s="41">
        <v>24.72</v>
      </c>
      <c r="E11" s="41">
        <v>24.72</v>
      </c>
      <c r="F11" s="41">
        <v>24.72</v>
      </c>
      <c r="G11" s="42">
        <f t="shared" si="0"/>
        <v>1.1988477094831182E-2</v>
      </c>
      <c r="H11" s="43">
        <f t="shared" si="1"/>
        <v>378830.57728978945</v>
      </c>
      <c r="I11" s="43">
        <f t="shared" si="2"/>
        <v>423463.94126034202</v>
      </c>
      <c r="J11" s="43">
        <f t="shared" si="3"/>
        <v>459804.9235783082</v>
      </c>
      <c r="K11" s="44">
        <f>SUM(H6:H11)</f>
        <v>4594255.5661926884</v>
      </c>
      <c r="L11" s="44">
        <f>SUM(I6:I11)</f>
        <v>5135545.2433001287</v>
      </c>
      <c r="M11" s="44">
        <f>SUM(J6:J11)</f>
        <v>5576269.3302776944</v>
      </c>
    </row>
    <row r="12" spans="1:13" ht="25.5">
      <c r="A12" s="45">
        <v>7</v>
      </c>
      <c r="B12" s="12" t="s">
        <v>412</v>
      </c>
      <c r="C12" s="18" t="s">
        <v>99</v>
      </c>
      <c r="D12" s="37">
        <v>451.62</v>
      </c>
      <c r="E12" s="37">
        <v>451.62</v>
      </c>
      <c r="F12" s="37">
        <v>451.62</v>
      </c>
      <c r="G12" s="38">
        <f t="shared" si="0"/>
        <v>0.21902249294367548</v>
      </c>
      <c r="H12" s="39">
        <f t="shared" si="1"/>
        <v>6921013.9690782642</v>
      </c>
      <c r="I12" s="39">
        <f t="shared" si="2"/>
        <v>7736439.5288024126</v>
      </c>
      <c r="J12" s="39">
        <f t="shared" si="3"/>
        <v>8400368.1062473916</v>
      </c>
      <c r="K12" s="39"/>
      <c r="L12" s="39"/>
      <c r="M12" s="39"/>
    </row>
    <row r="13" spans="1:13" ht="25.5">
      <c r="A13" s="11">
        <v>8</v>
      </c>
      <c r="B13" s="14" t="s">
        <v>412</v>
      </c>
      <c r="C13" s="15" t="s">
        <v>23</v>
      </c>
      <c r="D13" s="3">
        <v>34</v>
      </c>
      <c r="E13" s="3">
        <v>34</v>
      </c>
      <c r="F13" s="3">
        <v>34</v>
      </c>
      <c r="G13" s="33">
        <f t="shared" si="0"/>
        <v>1.6489005712955508E-2</v>
      </c>
      <c r="H13" s="9">
        <f t="shared" si="1"/>
        <v>521045.29238886893</v>
      </c>
      <c r="I13" s="9">
        <f t="shared" si="2"/>
        <v>582434.22341632796</v>
      </c>
      <c r="J13" s="9">
        <f t="shared" si="3"/>
        <v>632417.77514815854</v>
      </c>
      <c r="K13" s="9"/>
      <c r="L13" s="9"/>
      <c r="M13" s="9"/>
    </row>
    <row r="14" spans="1:13" ht="25.5">
      <c r="A14" s="11">
        <v>9</v>
      </c>
      <c r="B14" s="14" t="s">
        <v>412</v>
      </c>
      <c r="C14" s="15" t="s">
        <v>149</v>
      </c>
      <c r="D14" s="3">
        <v>30.428999999999998</v>
      </c>
      <c r="E14" s="3">
        <v>30.428999999999998</v>
      </c>
      <c r="F14" s="3">
        <v>30.428999999999998</v>
      </c>
      <c r="G14" s="33">
        <f t="shared" si="0"/>
        <v>1.4757175142338916E-2</v>
      </c>
      <c r="H14" s="9">
        <f t="shared" si="1"/>
        <v>466320.21182649682</v>
      </c>
      <c r="I14" s="9">
        <f t="shared" si="2"/>
        <v>521261.49953927775</v>
      </c>
      <c r="J14" s="9">
        <f t="shared" si="3"/>
        <v>565995.30823480338</v>
      </c>
      <c r="K14" s="9"/>
      <c r="L14" s="9"/>
      <c r="M14" s="9"/>
    </row>
    <row r="15" spans="1:13" ht="25.5">
      <c r="A15" s="11">
        <v>10</v>
      </c>
      <c r="B15" s="14" t="s">
        <v>412</v>
      </c>
      <c r="C15" s="15" t="s">
        <v>150</v>
      </c>
      <c r="D15" s="3">
        <v>31.68</v>
      </c>
      <c r="E15" s="3">
        <v>31.68</v>
      </c>
      <c r="F15" s="3">
        <v>31.68</v>
      </c>
      <c r="G15" s="33">
        <f t="shared" si="0"/>
        <v>1.5363873558424428E-2</v>
      </c>
      <c r="H15" s="9">
        <f t="shared" si="1"/>
        <v>485491.6136140991</v>
      </c>
      <c r="I15" s="9">
        <f t="shared" si="2"/>
        <v>542691.65287733148</v>
      </c>
      <c r="J15" s="9">
        <f t="shared" si="3"/>
        <v>589264.56225569604</v>
      </c>
      <c r="K15" s="9"/>
      <c r="L15" s="9"/>
      <c r="M15" s="9"/>
    </row>
    <row r="16" spans="1:13" ht="25.5">
      <c r="A16" s="11">
        <v>11</v>
      </c>
      <c r="B16" s="14" t="s">
        <v>412</v>
      </c>
      <c r="C16" s="15" t="s">
        <v>151</v>
      </c>
      <c r="D16" s="3">
        <v>24.9</v>
      </c>
      <c r="E16" s="3">
        <v>24.9</v>
      </c>
      <c r="F16" s="3">
        <v>24.9</v>
      </c>
      <c r="G16" s="33">
        <f t="shared" si="0"/>
        <v>1.2075771830958594E-2</v>
      </c>
      <c r="H16" s="9">
        <f t="shared" si="1"/>
        <v>381589.05236714229</v>
      </c>
      <c r="I16" s="9">
        <f t="shared" si="2"/>
        <v>426547.41656078142</v>
      </c>
      <c r="J16" s="9">
        <f t="shared" si="3"/>
        <v>463153.01768203382</v>
      </c>
      <c r="K16" s="9"/>
      <c r="L16" s="9"/>
      <c r="M16" s="9"/>
    </row>
    <row r="17" spans="1:13" ht="25.5">
      <c r="A17" s="11">
        <v>12</v>
      </c>
      <c r="B17" s="14" t="s">
        <v>412</v>
      </c>
      <c r="C17" s="15" t="s">
        <v>152</v>
      </c>
      <c r="D17" s="3">
        <v>73.387</v>
      </c>
      <c r="E17" s="3">
        <v>73.387</v>
      </c>
      <c r="F17" s="3">
        <v>73.387</v>
      </c>
      <c r="G17" s="33">
        <f t="shared" si="0"/>
        <v>3.5590548889901943E-2</v>
      </c>
      <c r="H17" s="9">
        <f t="shared" si="1"/>
        <v>1124645.613898292</v>
      </c>
      <c r="I17" s="9">
        <f t="shared" si="2"/>
        <v>1257150.0104074725</v>
      </c>
      <c r="J17" s="9">
        <f t="shared" si="3"/>
        <v>1365036.5666117035</v>
      </c>
      <c r="K17" s="9"/>
      <c r="L17" s="9"/>
      <c r="M17" s="9"/>
    </row>
    <row r="18" spans="1:13" ht="25.5">
      <c r="A18" s="11">
        <v>13</v>
      </c>
      <c r="B18" s="14" t="s">
        <v>412</v>
      </c>
      <c r="C18" s="15" t="s">
        <v>153</v>
      </c>
      <c r="D18" s="3">
        <v>10.349</v>
      </c>
      <c r="E18" s="3">
        <v>10.349</v>
      </c>
      <c r="F18" s="3">
        <v>10.349</v>
      </c>
      <c r="G18" s="33">
        <f t="shared" si="0"/>
        <v>5.0189623565698996E-3</v>
      </c>
      <c r="H18" s="9">
        <f t="shared" si="1"/>
        <v>158596.99208624722</v>
      </c>
      <c r="I18" s="9">
        <f t="shared" si="2"/>
        <v>177282.69935692882</v>
      </c>
      <c r="J18" s="9">
        <f t="shared" si="3"/>
        <v>192496.81044142041</v>
      </c>
      <c r="K18" s="9"/>
      <c r="L18" s="9"/>
      <c r="M18" s="9"/>
    </row>
    <row r="19" spans="1:13" ht="26.25" thickBot="1">
      <c r="A19" s="46">
        <v>14</v>
      </c>
      <c r="B19" s="16" t="s">
        <v>412</v>
      </c>
      <c r="C19" s="17" t="s">
        <v>154</v>
      </c>
      <c r="D19" s="41">
        <v>30.192</v>
      </c>
      <c r="E19" s="41">
        <v>30.192</v>
      </c>
      <c r="F19" s="41">
        <v>30.192</v>
      </c>
      <c r="G19" s="42">
        <f t="shared" si="0"/>
        <v>1.4642237073104494E-2</v>
      </c>
      <c r="H19" s="43">
        <f t="shared" si="1"/>
        <v>462688.21964131569</v>
      </c>
      <c r="I19" s="43">
        <f t="shared" si="2"/>
        <v>517201.5903936993</v>
      </c>
      <c r="J19" s="43">
        <f t="shared" si="3"/>
        <v>561586.98433156486</v>
      </c>
      <c r="K19" s="44">
        <f>SUM(H12:H19)</f>
        <v>10521390.964900725</v>
      </c>
      <c r="L19" s="44">
        <f>SUM(I12:I19)</f>
        <v>11761008.621354232</v>
      </c>
      <c r="M19" s="44">
        <f>SUM(J12:J19)</f>
        <v>12770319.130952774</v>
      </c>
    </row>
    <row r="20" spans="1:13" ht="25.5">
      <c r="A20" s="45">
        <v>15</v>
      </c>
      <c r="B20" s="12" t="s">
        <v>0</v>
      </c>
      <c r="C20" s="18" t="s">
        <v>155</v>
      </c>
      <c r="D20" s="37">
        <v>16.100000000000001</v>
      </c>
      <c r="E20" s="37">
        <v>16.100000000000001</v>
      </c>
      <c r="F20" s="37">
        <v>16.100000000000001</v>
      </c>
      <c r="G20" s="38">
        <f t="shared" si="0"/>
        <v>7.8080291758406972E-3</v>
      </c>
      <c r="H20" s="39">
        <f t="shared" si="1"/>
        <v>246730.27080767031</v>
      </c>
      <c r="I20" s="39">
        <f t="shared" si="2"/>
        <v>275799.7352059671</v>
      </c>
      <c r="J20" s="39">
        <f t="shared" si="3"/>
        <v>299468.41705545154</v>
      </c>
      <c r="K20" s="39"/>
      <c r="L20" s="39"/>
      <c r="M20" s="39"/>
    </row>
    <row r="21" spans="1:13" ht="25.5">
      <c r="A21" s="11">
        <v>16</v>
      </c>
      <c r="B21" s="14" t="s">
        <v>0</v>
      </c>
      <c r="C21" s="15" t="s">
        <v>156</v>
      </c>
      <c r="D21" s="3">
        <v>18.2</v>
      </c>
      <c r="E21" s="3">
        <v>18.2</v>
      </c>
      <c r="F21" s="3">
        <v>18.2</v>
      </c>
      <c r="G21" s="33">
        <f t="shared" si="0"/>
        <v>8.826467763993831E-3</v>
      </c>
      <c r="H21" s="9">
        <f t="shared" si="1"/>
        <v>278912.4800434534</v>
      </c>
      <c r="I21" s="9">
        <f t="shared" si="2"/>
        <v>311773.6137110932</v>
      </c>
      <c r="J21" s="9">
        <f t="shared" si="3"/>
        <v>338529.51493224956</v>
      </c>
      <c r="K21" s="9"/>
      <c r="L21" s="9"/>
      <c r="M21" s="9"/>
    </row>
    <row r="22" spans="1:13" ht="25.5">
      <c r="A22" s="11">
        <v>17</v>
      </c>
      <c r="B22" s="14" t="s">
        <v>0</v>
      </c>
      <c r="C22" s="15" t="s">
        <v>24</v>
      </c>
      <c r="D22" s="3">
        <v>94.355999999999995</v>
      </c>
      <c r="E22" s="3">
        <v>94.355999999999995</v>
      </c>
      <c r="F22" s="3">
        <v>94.355999999999995</v>
      </c>
      <c r="G22" s="33">
        <f t="shared" si="0"/>
        <v>4.5759900677989115E-2</v>
      </c>
      <c r="H22" s="9">
        <f t="shared" si="1"/>
        <v>1445992.6355483565</v>
      </c>
      <c r="I22" s="9">
        <f t="shared" si="2"/>
        <v>1616357.7524903247</v>
      </c>
      <c r="J22" s="9">
        <f t="shared" si="3"/>
        <v>1755070.9291729308</v>
      </c>
      <c r="K22" s="9"/>
      <c r="L22" s="9"/>
      <c r="M22" s="9"/>
    </row>
    <row r="23" spans="1:13" ht="25.5">
      <c r="A23" s="11">
        <v>18</v>
      </c>
      <c r="B23" s="14" t="s">
        <v>0</v>
      </c>
      <c r="C23" s="15" t="s">
        <v>157</v>
      </c>
      <c r="D23" s="3">
        <v>10.1</v>
      </c>
      <c r="E23" s="3">
        <v>10.1</v>
      </c>
      <c r="F23" s="3">
        <v>10.1</v>
      </c>
      <c r="G23" s="33">
        <f t="shared" si="0"/>
        <v>4.8982046382603133E-3</v>
      </c>
      <c r="H23" s="9">
        <f t="shared" si="1"/>
        <v>154781.10156257579</v>
      </c>
      <c r="I23" s="9">
        <f t="shared" si="2"/>
        <v>173017.22519132099</v>
      </c>
      <c r="J23" s="9">
        <f t="shared" si="3"/>
        <v>187865.28026460006</v>
      </c>
      <c r="K23" s="9"/>
      <c r="L23" s="9"/>
      <c r="M23" s="9"/>
    </row>
    <row r="24" spans="1:13" ht="25.5">
      <c r="A24" s="11">
        <v>19</v>
      </c>
      <c r="B24" s="14" t="s">
        <v>0</v>
      </c>
      <c r="C24" s="15" t="s">
        <v>158</v>
      </c>
      <c r="D24" s="3">
        <v>15.956</v>
      </c>
      <c r="E24" s="3">
        <v>15.956</v>
      </c>
      <c r="F24" s="3">
        <v>15.956</v>
      </c>
      <c r="G24" s="33">
        <f t="shared" si="0"/>
        <v>7.7381933869387683E-3</v>
      </c>
      <c r="H24" s="9">
        <f t="shared" si="1"/>
        <v>244523.49074578806</v>
      </c>
      <c r="I24" s="9">
        <f t="shared" si="2"/>
        <v>273332.95496561559</v>
      </c>
      <c r="J24" s="9">
        <f t="shared" si="3"/>
        <v>296789.94177247118</v>
      </c>
      <c r="K24" s="9"/>
      <c r="L24" s="9"/>
      <c r="M24" s="9"/>
    </row>
    <row r="25" spans="1:13" ht="25.5">
      <c r="A25" s="11">
        <v>20</v>
      </c>
      <c r="B25" s="14" t="s">
        <v>0</v>
      </c>
      <c r="C25" s="15" t="s">
        <v>159</v>
      </c>
      <c r="D25" s="3">
        <v>37.81</v>
      </c>
      <c r="E25" s="3">
        <v>37.81</v>
      </c>
      <c r="F25" s="3">
        <v>37.81</v>
      </c>
      <c r="G25" s="33">
        <f t="shared" si="0"/>
        <v>1.8336744294319054E-2</v>
      </c>
      <c r="H25" s="9">
        <f t="shared" si="1"/>
        <v>579433.01485950407</v>
      </c>
      <c r="I25" s="9">
        <f t="shared" si="2"/>
        <v>647701.11727562838</v>
      </c>
      <c r="J25" s="9">
        <f t="shared" si="3"/>
        <v>703285.76701034931</v>
      </c>
      <c r="K25" s="9"/>
      <c r="L25" s="9"/>
      <c r="M25" s="9"/>
    </row>
    <row r="26" spans="1:13" ht="25.5">
      <c r="A26" s="11">
        <v>21</v>
      </c>
      <c r="B26" s="14" t="s">
        <v>0</v>
      </c>
      <c r="C26" s="15" t="s">
        <v>100</v>
      </c>
      <c r="D26" s="3">
        <v>214.01499999999999</v>
      </c>
      <c r="E26" s="3">
        <v>214.01499999999999</v>
      </c>
      <c r="F26" s="3">
        <v>214.01499999999999</v>
      </c>
      <c r="G26" s="33">
        <f t="shared" si="0"/>
        <v>0.10379101640171096</v>
      </c>
      <c r="H26" s="9">
        <f t="shared" si="1"/>
        <v>3279750.2426648168</v>
      </c>
      <c r="I26" s="9">
        <f t="shared" si="2"/>
        <v>3666166.4801307474</v>
      </c>
      <c r="J26" s="9">
        <f t="shared" si="3"/>
        <v>3980790.8867156804</v>
      </c>
      <c r="K26" s="9"/>
      <c r="L26" s="9"/>
      <c r="M26" s="9"/>
    </row>
    <row r="27" spans="1:13" ht="25.5">
      <c r="A27" s="11">
        <v>22</v>
      </c>
      <c r="B27" s="14" t="s">
        <v>0</v>
      </c>
      <c r="C27" s="15" t="s">
        <v>160</v>
      </c>
      <c r="D27" s="3">
        <v>22</v>
      </c>
      <c r="E27" s="3">
        <v>22</v>
      </c>
      <c r="F27" s="3">
        <v>22</v>
      </c>
      <c r="G27" s="33">
        <f t="shared" si="0"/>
        <v>1.0669356637794742E-2</v>
      </c>
      <c r="H27" s="9">
        <f t="shared" si="1"/>
        <v>337146.95389867993</v>
      </c>
      <c r="I27" s="9">
        <f t="shared" si="2"/>
        <v>376869.20338703581</v>
      </c>
      <c r="J27" s="9">
        <f t="shared" si="3"/>
        <v>409211.50156645558</v>
      </c>
      <c r="K27" s="9"/>
      <c r="L27" s="9"/>
      <c r="M27" s="9"/>
    </row>
    <row r="28" spans="1:13" ht="25.5">
      <c r="A28" s="11">
        <v>23</v>
      </c>
      <c r="B28" s="14" t="s">
        <v>0</v>
      </c>
      <c r="C28" s="15" t="s">
        <v>161</v>
      </c>
      <c r="D28" s="3">
        <v>24.2</v>
      </c>
      <c r="E28" s="3">
        <v>24.2</v>
      </c>
      <c r="F28" s="3">
        <v>24.2</v>
      </c>
      <c r="G28" s="33">
        <f t="shared" si="0"/>
        <v>1.1736292301574216E-2</v>
      </c>
      <c r="H28" s="9">
        <f t="shared" si="1"/>
        <v>370861.64928854792</v>
      </c>
      <c r="I28" s="9">
        <f t="shared" si="2"/>
        <v>414556.12372573937</v>
      </c>
      <c r="J28" s="9">
        <f t="shared" si="3"/>
        <v>450132.65172310115</v>
      </c>
      <c r="K28" s="9"/>
      <c r="L28" s="9"/>
      <c r="M28" s="9"/>
    </row>
    <row r="29" spans="1:13" ht="25.5">
      <c r="A29" s="11">
        <v>24</v>
      </c>
      <c r="B29" s="14" t="s">
        <v>0</v>
      </c>
      <c r="C29" s="15" t="s">
        <v>162</v>
      </c>
      <c r="D29" s="3">
        <v>0</v>
      </c>
      <c r="E29" s="3">
        <v>0</v>
      </c>
      <c r="F29" s="3">
        <v>0</v>
      </c>
      <c r="G29" s="33">
        <f t="shared" si="0"/>
        <v>0</v>
      </c>
      <c r="H29" s="9">
        <f t="shared" si="1"/>
        <v>0</v>
      </c>
      <c r="I29" s="9">
        <f t="shared" si="2"/>
        <v>0</v>
      </c>
      <c r="J29" s="9">
        <f t="shared" si="3"/>
        <v>0</v>
      </c>
      <c r="K29" s="9"/>
      <c r="L29" s="9"/>
      <c r="M29" s="9"/>
    </row>
    <row r="30" spans="1:13" ht="25.5">
      <c r="A30" s="11">
        <v>25</v>
      </c>
      <c r="B30" s="14" t="s">
        <v>0</v>
      </c>
      <c r="C30" s="15" t="s">
        <v>163</v>
      </c>
      <c r="D30" s="3">
        <v>7.12</v>
      </c>
      <c r="E30" s="3">
        <v>7.12</v>
      </c>
      <c r="F30" s="3">
        <v>7.12</v>
      </c>
      <c r="G30" s="33">
        <f t="shared" si="0"/>
        <v>3.452991784595389E-3</v>
      </c>
      <c r="H30" s="9">
        <f t="shared" si="1"/>
        <v>109113.0141708455</v>
      </c>
      <c r="I30" s="9">
        <f t="shared" si="2"/>
        <v>121968.5785507134</v>
      </c>
      <c r="J30" s="9">
        <f t="shared" si="3"/>
        <v>132435.72232514381</v>
      </c>
      <c r="K30" s="9"/>
      <c r="L30" s="9"/>
      <c r="M30" s="9"/>
    </row>
    <row r="31" spans="1:13" ht="26.25" thickBot="1">
      <c r="A31" s="46">
        <v>26</v>
      </c>
      <c r="B31" s="16" t="s">
        <v>0</v>
      </c>
      <c r="C31" s="17" t="s">
        <v>164</v>
      </c>
      <c r="D31" s="41">
        <v>18</v>
      </c>
      <c r="E31" s="41">
        <v>18</v>
      </c>
      <c r="F31" s="41">
        <v>18</v>
      </c>
      <c r="G31" s="42">
        <f t="shared" si="0"/>
        <v>8.7294736127411527E-3</v>
      </c>
      <c r="H31" s="43">
        <f t="shared" si="1"/>
        <v>275847.50773528358</v>
      </c>
      <c r="I31" s="43">
        <f t="shared" si="2"/>
        <v>308347.53004393837</v>
      </c>
      <c r="J31" s="43">
        <f t="shared" si="3"/>
        <v>334809.41037255462</v>
      </c>
      <c r="K31" s="44">
        <f>SUM(H20:H31)</f>
        <v>7323092.3613255229</v>
      </c>
      <c r="L31" s="44">
        <f>SUM(I20:I31)</f>
        <v>8185890.3146781242</v>
      </c>
      <c r="M31" s="44">
        <f>SUM(J20:J31)</f>
        <v>8888390.0229109898</v>
      </c>
    </row>
    <row r="32" spans="1:13" ht="25.5">
      <c r="A32" s="45">
        <v>27</v>
      </c>
      <c r="B32" s="12" t="s">
        <v>1</v>
      </c>
      <c r="C32" s="18" t="s">
        <v>25</v>
      </c>
      <c r="D32" s="37">
        <v>25.1</v>
      </c>
      <c r="E32" s="37">
        <v>25.1</v>
      </c>
      <c r="F32" s="37">
        <v>25.1</v>
      </c>
      <c r="G32" s="38">
        <f t="shared" si="0"/>
        <v>1.2172765982211273E-2</v>
      </c>
      <c r="H32" s="39">
        <f t="shared" si="1"/>
        <v>384654.0246753121</v>
      </c>
      <c r="I32" s="39">
        <f t="shared" si="2"/>
        <v>429973.50022793625</v>
      </c>
      <c r="J32" s="39">
        <f t="shared" si="3"/>
        <v>466873.12224172882</v>
      </c>
      <c r="K32" s="39"/>
      <c r="L32" s="39"/>
      <c r="M32" s="39"/>
    </row>
    <row r="33" spans="1:13" ht="25.5">
      <c r="A33" s="11">
        <v>28</v>
      </c>
      <c r="B33" s="14" t="s">
        <v>1</v>
      </c>
      <c r="C33" s="15" t="s">
        <v>102</v>
      </c>
      <c r="D33" s="3">
        <v>104.123</v>
      </c>
      <c r="E33" s="3">
        <v>104.123</v>
      </c>
      <c r="F33" s="3">
        <v>104.123</v>
      </c>
      <c r="G33" s="33">
        <f t="shared" si="0"/>
        <v>5.0496610054413721E-2</v>
      </c>
      <c r="H33" s="9">
        <f t="shared" si="1"/>
        <v>1595670.5582178293</v>
      </c>
      <c r="I33" s="9">
        <f t="shared" si="2"/>
        <v>1783670.5483758328</v>
      </c>
      <c r="J33" s="9">
        <f t="shared" si="3"/>
        <v>1936742.2353456386</v>
      </c>
      <c r="K33" s="9"/>
      <c r="L33" s="9"/>
      <c r="M33" s="9"/>
    </row>
    <row r="34" spans="1:13" ht="26.25" thickBot="1">
      <c r="A34" s="46">
        <v>29</v>
      </c>
      <c r="B34" s="16" t="s">
        <v>54</v>
      </c>
      <c r="C34" s="17" t="s">
        <v>68</v>
      </c>
      <c r="D34" s="41">
        <v>53.670999999999999</v>
      </c>
      <c r="E34" s="41">
        <v>53.670999999999999</v>
      </c>
      <c r="F34" s="41">
        <v>53.670999999999999</v>
      </c>
      <c r="G34" s="42">
        <f t="shared" si="0"/>
        <v>2.6028865459412801E-2</v>
      </c>
      <c r="H34" s="43">
        <f t="shared" si="1"/>
        <v>822500.64375891141</v>
      </c>
      <c r="I34" s="43">
        <f t="shared" si="2"/>
        <v>919406.68249934539</v>
      </c>
      <c r="J34" s="43">
        <f t="shared" si="3"/>
        <v>998308.65911696537</v>
      </c>
      <c r="K34" s="44">
        <f>SUM(H32:H34)</f>
        <v>2802825.2266520532</v>
      </c>
      <c r="L34" s="44">
        <f>SUM(I32:I34)</f>
        <v>3133050.7311031143</v>
      </c>
      <c r="M34" s="44">
        <f>SUM(J32:J34)</f>
        <v>3401924.0167043325</v>
      </c>
    </row>
    <row r="35" spans="1:13" ht="25.5">
      <c r="A35" s="45">
        <v>30</v>
      </c>
      <c r="B35" s="12" t="s">
        <v>55</v>
      </c>
      <c r="C35" s="18" t="s">
        <v>165</v>
      </c>
      <c r="D35" s="37">
        <v>18.5</v>
      </c>
      <c r="E35" s="37">
        <v>18.5</v>
      </c>
      <c r="F35" s="37">
        <v>18.5</v>
      </c>
      <c r="G35" s="38">
        <f t="shared" si="0"/>
        <v>8.9719589908728511E-3</v>
      </c>
      <c r="H35" s="39">
        <f t="shared" si="1"/>
        <v>283509.93850570812</v>
      </c>
      <c r="I35" s="39">
        <f t="shared" si="2"/>
        <v>316912.73921182554</v>
      </c>
      <c r="J35" s="39">
        <f t="shared" si="3"/>
        <v>344109.67177179217</v>
      </c>
      <c r="K35" s="39"/>
      <c r="L35" s="39"/>
      <c r="M35" s="39"/>
    </row>
    <row r="36" spans="1:13" ht="25.5">
      <c r="A36" s="11">
        <v>31</v>
      </c>
      <c r="B36" s="14" t="s">
        <v>55</v>
      </c>
      <c r="C36" s="15" t="s">
        <v>166</v>
      </c>
      <c r="D36" s="3">
        <v>18.350000000000001</v>
      </c>
      <c r="E36" s="3">
        <v>18.350000000000001</v>
      </c>
      <c r="F36" s="3">
        <v>18.350000000000001</v>
      </c>
      <c r="G36" s="33">
        <f t="shared" si="0"/>
        <v>8.8992133774333411E-3</v>
      </c>
      <c r="H36" s="9">
        <f t="shared" si="1"/>
        <v>281211.20927458076</v>
      </c>
      <c r="I36" s="9">
        <f t="shared" si="2"/>
        <v>314343.17646145937</v>
      </c>
      <c r="J36" s="9">
        <f t="shared" si="3"/>
        <v>341319.59335202089</v>
      </c>
      <c r="K36" s="9"/>
      <c r="L36" s="9"/>
      <c r="M36" s="9"/>
    </row>
    <row r="37" spans="1:13" ht="25.5">
      <c r="A37" s="11">
        <v>32</v>
      </c>
      <c r="B37" s="14" t="s">
        <v>55</v>
      </c>
      <c r="C37" s="15" t="s">
        <v>26</v>
      </c>
      <c r="D37" s="3">
        <v>109</v>
      </c>
      <c r="E37" s="3">
        <v>109</v>
      </c>
      <c r="F37" s="3">
        <v>109</v>
      </c>
      <c r="G37" s="33">
        <f t="shared" si="0"/>
        <v>5.2861812432710306E-2</v>
      </c>
      <c r="H37" s="9">
        <f t="shared" si="1"/>
        <v>1670409.9079525506</v>
      </c>
      <c r="I37" s="9">
        <f t="shared" si="2"/>
        <v>1867215.5985994046</v>
      </c>
      <c r="J37" s="9">
        <f t="shared" si="3"/>
        <v>2027456.9850338025</v>
      </c>
      <c r="K37" s="9"/>
      <c r="L37" s="9"/>
      <c r="M37" s="9"/>
    </row>
    <row r="38" spans="1:13" ht="25.5">
      <c r="A38" s="11">
        <v>33</v>
      </c>
      <c r="B38" s="14" t="s">
        <v>55</v>
      </c>
      <c r="C38" s="15" t="s">
        <v>27</v>
      </c>
      <c r="D38" s="3">
        <v>29.81</v>
      </c>
      <c r="E38" s="3">
        <v>29.81</v>
      </c>
      <c r="F38" s="3">
        <v>29.81</v>
      </c>
      <c r="G38" s="33">
        <f t="shared" si="0"/>
        <v>1.4456978244211873E-2</v>
      </c>
      <c r="H38" s="9">
        <f t="shared" si="1"/>
        <v>456834.12253271125</v>
      </c>
      <c r="I38" s="9">
        <f t="shared" si="2"/>
        <v>510657.77058943344</v>
      </c>
      <c r="J38" s="9">
        <f t="shared" si="3"/>
        <v>554481.58462254726</v>
      </c>
      <c r="K38" s="9"/>
      <c r="L38" s="9"/>
      <c r="M38" s="9"/>
    </row>
    <row r="39" spans="1:13" ht="25.5">
      <c r="A39" s="11">
        <v>34</v>
      </c>
      <c r="B39" s="14" t="s">
        <v>55</v>
      </c>
      <c r="C39" s="15" t="s">
        <v>167</v>
      </c>
      <c r="D39" s="3">
        <v>26.6</v>
      </c>
      <c r="E39" s="3">
        <v>26.6</v>
      </c>
      <c r="F39" s="3">
        <v>26.6</v>
      </c>
      <c r="G39" s="33">
        <f t="shared" si="0"/>
        <v>1.290022211660637E-2</v>
      </c>
      <c r="H39" s="9">
        <f t="shared" si="1"/>
        <v>407641.31698658573</v>
      </c>
      <c r="I39" s="9">
        <f t="shared" si="2"/>
        <v>455669.12773159787</v>
      </c>
      <c r="J39" s="9">
        <f t="shared" si="3"/>
        <v>494773.90643944178</v>
      </c>
      <c r="K39" s="9"/>
      <c r="L39" s="9"/>
      <c r="M39" s="9"/>
    </row>
    <row r="40" spans="1:13" ht="25.5">
      <c r="A40" s="11">
        <v>35</v>
      </c>
      <c r="B40" s="14" t="s">
        <v>56</v>
      </c>
      <c r="C40" s="15" t="s">
        <v>101</v>
      </c>
      <c r="D40" s="3">
        <v>339.2</v>
      </c>
      <c r="E40" s="3">
        <v>339.2</v>
      </c>
      <c r="F40" s="3">
        <v>339.2</v>
      </c>
      <c r="G40" s="33">
        <f t="shared" si="0"/>
        <v>0.16450208052454438</v>
      </c>
      <c r="H40" s="9">
        <f t="shared" si="1"/>
        <v>5198193.0346560106</v>
      </c>
      <c r="I40" s="9">
        <f t="shared" si="2"/>
        <v>5810637.899494661</v>
      </c>
      <c r="J40" s="9">
        <f t="shared" si="3"/>
        <v>6309297.3332428057</v>
      </c>
      <c r="K40" s="9"/>
      <c r="L40" s="9"/>
      <c r="M40" s="9"/>
    </row>
    <row r="41" spans="1:13" ht="25.5">
      <c r="A41" s="11">
        <v>36</v>
      </c>
      <c r="B41" s="14" t="s">
        <v>55</v>
      </c>
      <c r="C41" s="15" t="s">
        <v>28</v>
      </c>
      <c r="D41" s="3">
        <v>34.9</v>
      </c>
      <c r="E41" s="3">
        <v>34.9</v>
      </c>
      <c r="F41" s="3">
        <v>34.9</v>
      </c>
      <c r="G41" s="33">
        <f t="shared" si="0"/>
        <v>1.6925479393592568E-2</v>
      </c>
      <c r="H41" s="9">
        <f t="shared" si="1"/>
        <v>534837.66777563316</v>
      </c>
      <c r="I41" s="9">
        <f t="shared" si="2"/>
        <v>597851.59991852497</v>
      </c>
      <c r="J41" s="9">
        <f t="shared" si="3"/>
        <v>649158.24566678633</v>
      </c>
      <c r="K41" s="9"/>
      <c r="L41" s="9"/>
      <c r="M41" s="9"/>
    </row>
    <row r="42" spans="1:13" ht="25.5">
      <c r="A42" s="11">
        <v>37</v>
      </c>
      <c r="B42" s="14" t="s">
        <v>55</v>
      </c>
      <c r="C42" s="15" t="s">
        <v>29</v>
      </c>
      <c r="D42" s="3">
        <v>12</v>
      </c>
      <c r="E42" s="3">
        <v>12</v>
      </c>
      <c r="F42" s="3">
        <v>12</v>
      </c>
      <c r="G42" s="33">
        <f t="shared" si="0"/>
        <v>5.8196490751607679E-3</v>
      </c>
      <c r="H42" s="9">
        <f t="shared" si="1"/>
        <v>183898.33849018902</v>
      </c>
      <c r="I42" s="9">
        <f t="shared" si="2"/>
        <v>205565.02002929224</v>
      </c>
      <c r="J42" s="9">
        <f t="shared" si="3"/>
        <v>223206.27358170302</v>
      </c>
      <c r="K42" s="9"/>
      <c r="L42" s="9"/>
      <c r="M42" s="9"/>
    </row>
    <row r="43" spans="1:13" ht="25.5">
      <c r="A43" s="11">
        <v>38</v>
      </c>
      <c r="B43" s="14" t="s">
        <v>55</v>
      </c>
      <c r="C43" s="15" t="s">
        <v>168</v>
      </c>
      <c r="D43" s="3">
        <v>15</v>
      </c>
      <c r="E43" s="3">
        <v>15</v>
      </c>
      <c r="F43" s="3">
        <v>15</v>
      </c>
      <c r="G43" s="33">
        <f t="shared" si="0"/>
        <v>7.2745613439509603E-3</v>
      </c>
      <c r="H43" s="9">
        <f t="shared" si="1"/>
        <v>229872.92311273635</v>
      </c>
      <c r="I43" s="9">
        <f t="shared" si="2"/>
        <v>256956.27503661532</v>
      </c>
      <c r="J43" s="9">
        <f t="shared" si="3"/>
        <v>279007.84197712882</v>
      </c>
      <c r="K43" s="9"/>
      <c r="L43" s="9"/>
      <c r="M43" s="9"/>
    </row>
    <row r="44" spans="1:13" ht="26.25" thickBot="1">
      <c r="A44" s="46">
        <v>39</v>
      </c>
      <c r="B44" s="16" t="s">
        <v>55</v>
      </c>
      <c r="C44" s="17" t="s">
        <v>169</v>
      </c>
      <c r="D44" s="41">
        <v>14</v>
      </c>
      <c r="E44" s="41">
        <v>14</v>
      </c>
      <c r="F44" s="41">
        <v>14</v>
      </c>
      <c r="G44" s="42">
        <f t="shared" si="0"/>
        <v>6.7895905876875625E-3</v>
      </c>
      <c r="H44" s="43">
        <f t="shared" si="1"/>
        <v>214548.06157188723</v>
      </c>
      <c r="I44" s="43">
        <f t="shared" si="2"/>
        <v>239825.85670084096</v>
      </c>
      <c r="J44" s="43">
        <f t="shared" si="3"/>
        <v>260407.31917865353</v>
      </c>
      <c r="K44" s="44">
        <f>SUM(H35:H44)</f>
        <v>9460956.5208585933</v>
      </c>
      <c r="L44" s="44">
        <f>SUM(I35:I44)</f>
        <v>10575635.063773654</v>
      </c>
      <c r="M44" s="44">
        <f>SUM(J35:J44)</f>
        <v>11483218.754866682</v>
      </c>
    </row>
    <row r="45" spans="1:13" ht="25.5">
      <c r="A45" s="45">
        <v>40</v>
      </c>
      <c r="B45" s="12" t="s">
        <v>57</v>
      </c>
      <c r="C45" s="18" t="s">
        <v>30</v>
      </c>
      <c r="D45" s="37">
        <v>42.82</v>
      </c>
      <c r="E45" s="37">
        <v>42.82</v>
      </c>
      <c r="F45" s="37">
        <v>42.82</v>
      </c>
      <c r="G45" s="38">
        <f t="shared" si="0"/>
        <v>2.0766447783198673E-2</v>
      </c>
      <c r="H45" s="39">
        <f t="shared" si="1"/>
        <v>656210.57117915794</v>
      </c>
      <c r="I45" s="39">
        <f t="shared" si="2"/>
        <v>733524.51313785778</v>
      </c>
      <c r="J45" s="39">
        <f t="shared" si="3"/>
        <v>796474.38623071031</v>
      </c>
      <c r="K45" s="39"/>
      <c r="L45" s="39"/>
      <c r="M45" s="39"/>
    </row>
    <row r="46" spans="1:13" ht="25.5">
      <c r="A46" s="11">
        <v>41</v>
      </c>
      <c r="B46" s="14" t="s">
        <v>57</v>
      </c>
      <c r="C46" s="15" t="s">
        <v>170</v>
      </c>
      <c r="D46" s="3">
        <v>5.9260000000000002</v>
      </c>
      <c r="E46" s="3">
        <v>5.9260000000000002</v>
      </c>
      <c r="F46" s="3">
        <v>5.9260000000000002</v>
      </c>
      <c r="G46" s="33">
        <f t="shared" si="0"/>
        <v>2.8739367016168927E-3</v>
      </c>
      <c r="H46" s="9">
        <f t="shared" si="1"/>
        <v>90815.129491071697</v>
      </c>
      <c r="I46" s="9">
        <f t="shared" si="2"/>
        <v>101514.85905779882</v>
      </c>
      <c r="J46" s="9">
        <f t="shared" si="3"/>
        <v>110226.69810376436</v>
      </c>
      <c r="K46" s="9"/>
      <c r="L46" s="9"/>
      <c r="M46" s="9"/>
    </row>
    <row r="47" spans="1:13" ht="25.5">
      <c r="A47" s="11">
        <v>42</v>
      </c>
      <c r="B47" s="14" t="s">
        <v>57</v>
      </c>
      <c r="C47" s="15" t="s">
        <v>171</v>
      </c>
      <c r="D47" s="3">
        <v>8.4</v>
      </c>
      <c r="E47" s="3">
        <v>8.4</v>
      </c>
      <c r="F47" s="3">
        <v>8.4</v>
      </c>
      <c r="G47" s="33">
        <f t="shared" si="0"/>
        <v>4.0737543526125379E-3</v>
      </c>
      <c r="H47" s="9">
        <f t="shared" si="1"/>
        <v>128728.83694313234</v>
      </c>
      <c r="I47" s="9">
        <f t="shared" si="2"/>
        <v>143895.51402050458</v>
      </c>
      <c r="J47" s="9">
        <f t="shared" si="3"/>
        <v>156244.39150719214</v>
      </c>
      <c r="K47" s="9"/>
      <c r="L47" s="9"/>
      <c r="M47" s="9"/>
    </row>
    <row r="48" spans="1:13" ht="25.5">
      <c r="A48" s="11">
        <v>43</v>
      </c>
      <c r="B48" s="14" t="s">
        <v>57</v>
      </c>
      <c r="C48" s="15" t="s">
        <v>172</v>
      </c>
      <c r="D48" s="3">
        <v>9.5250000000000004</v>
      </c>
      <c r="E48" s="3">
        <v>9.5250000000000004</v>
      </c>
      <c r="F48" s="3">
        <v>9.5250000000000004</v>
      </c>
      <c r="G48" s="33">
        <f t="shared" si="0"/>
        <v>4.6193464534088598E-3</v>
      </c>
      <c r="H48" s="9">
        <f t="shared" si="1"/>
        <v>145969.30617658756</v>
      </c>
      <c r="I48" s="9">
        <f t="shared" si="2"/>
        <v>163167.23464825074</v>
      </c>
      <c r="J48" s="9">
        <f t="shared" si="3"/>
        <v>177169.97965547681</v>
      </c>
      <c r="K48" s="9"/>
      <c r="L48" s="9"/>
      <c r="M48" s="9"/>
    </row>
    <row r="49" spans="1:13" ht="25.5">
      <c r="A49" s="11">
        <v>44</v>
      </c>
      <c r="B49" s="14" t="s">
        <v>57</v>
      </c>
      <c r="C49" s="15" t="s">
        <v>103</v>
      </c>
      <c r="D49" s="3">
        <v>274.10000000000002</v>
      </c>
      <c r="E49" s="3">
        <v>274.10000000000002</v>
      </c>
      <c r="F49" s="3">
        <v>274.10000000000002</v>
      </c>
      <c r="G49" s="33">
        <f t="shared" si="0"/>
        <v>0.13293048429179721</v>
      </c>
      <c r="H49" s="9">
        <f t="shared" si="1"/>
        <v>4200544.5483467346</v>
      </c>
      <c r="I49" s="9">
        <f t="shared" si="2"/>
        <v>4695447.6658357503</v>
      </c>
      <c r="J49" s="9">
        <f t="shared" si="3"/>
        <v>5098403.2990620667</v>
      </c>
      <c r="K49" s="9"/>
      <c r="L49" s="9"/>
      <c r="M49" s="9"/>
    </row>
    <row r="50" spans="1:13" ht="25.5">
      <c r="A50" s="11">
        <v>45</v>
      </c>
      <c r="B50" s="14" t="s">
        <v>57</v>
      </c>
      <c r="C50" s="15" t="s">
        <v>173</v>
      </c>
      <c r="D50" s="3">
        <v>19.899999999999999</v>
      </c>
      <c r="E50" s="3">
        <v>19.899999999999999</v>
      </c>
      <c r="F50" s="3">
        <v>19.899999999999999</v>
      </c>
      <c r="G50" s="33">
        <f t="shared" si="0"/>
        <v>9.6509180496416064E-3</v>
      </c>
      <c r="H50" s="9">
        <f t="shared" si="1"/>
        <v>304964.74466289685</v>
      </c>
      <c r="I50" s="9">
        <f t="shared" si="2"/>
        <v>340895.32488190965</v>
      </c>
      <c r="J50" s="9">
        <f t="shared" si="3"/>
        <v>370150.40368965751</v>
      </c>
      <c r="K50" s="9"/>
      <c r="L50" s="9"/>
      <c r="M50" s="9"/>
    </row>
    <row r="51" spans="1:13" ht="25.5">
      <c r="A51" s="11">
        <v>46</v>
      </c>
      <c r="B51" s="14" t="s">
        <v>57</v>
      </c>
      <c r="C51" s="15" t="s">
        <v>174</v>
      </c>
      <c r="D51" s="3">
        <v>11.11</v>
      </c>
      <c r="E51" s="3">
        <v>11.11</v>
      </c>
      <c r="F51" s="3">
        <v>11.11</v>
      </c>
      <c r="G51" s="33">
        <f t="shared" si="0"/>
        <v>5.388025102086344E-3</v>
      </c>
      <c r="H51" s="9">
        <f t="shared" si="1"/>
        <v>170259.21171883334</v>
      </c>
      <c r="I51" s="9">
        <f t="shared" si="2"/>
        <v>190318.94771045304</v>
      </c>
      <c r="J51" s="9">
        <f t="shared" si="3"/>
        <v>206651.80829106004</v>
      </c>
      <c r="K51" s="9"/>
      <c r="L51" s="9"/>
      <c r="M51" s="9"/>
    </row>
    <row r="52" spans="1:13" ht="25.5">
      <c r="A52" s="11">
        <v>47</v>
      </c>
      <c r="B52" s="19" t="s">
        <v>57</v>
      </c>
      <c r="C52" s="20" t="s">
        <v>175</v>
      </c>
      <c r="D52" s="3">
        <v>15.4</v>
      </c>
      <c r="E52" s="3">
        <v>15.4</v>
      </c>
      <c r="F52" s="3">
        <v>15.4</v>
      </c>
      <c r="G52" s="33">
        <f t="shared" si="0"/>
        <v>7.4685496464563187E-3</v>
      </c>
      <c r="H52" s="9">
        <f t="shared" si="1"/>
        <v>236002.86772907595</v>
      </c>
      <c r="I52" s="9">
        <f t="shared" si="2"/>
        <v>263808.44237092504</v>
      </c>
      <c r="J52" s="9">
        <f t="shared" si="3"/>
        <v>286448.05109651893</v>
      </c>
      <c r="K52" s="9"/>
      <c r="L52" s="9"/>
      <c r="M52" s="9"/>
    </row>
    <row r="53" spans="1:13" ht="25.5">
      <c r="A53" s="11">
        <v>48</v>
      </c>
      <c r="B53" s="21" t="s">
        <v>57</v>
      </c>
      <c r="C53" s="22" t="s">
        <v>84</v>
      </c>
      <c r="D53" s="4">
        <v>7.7</v>
      </c>
      <c r="E53" s="4">
        <v>7.7</v>
      </c>
      <c r="F53" s="4">
        <v>7.7</v>
      </c>
      <c r="G53" s="33">
        <f t="shared" si="0"/>
        <v>3.7342748232281594E-3</v>
      </c>
      <c r="H53" s="9">
        <f t="shared" si="1"/>
        <v>118001.43386453798</v>
      </c>
      <c r="I53" s="9">
        <f t="shared" si="2"/>
        <v>131904.22118546252</v>
      </c>
      <c r="J53" s="9">
        <f t="shared" si="3"/>
        <v>143224.02554825947</v>
      </c>
      <c r="K53" s="9"/>
      <c r="L53" s="9"/>
      <c r="M53" s="9"/>
    </row>
    <row r="54" spans="1:13" ht="26.25" thickBot="1">
      <c r="A54" s="46">
        <v>49</v>
      </c>
      <c r="B54" s="23" t="s">
        <v>57</v>
      </c>
      <c r="C54" s="24" t="s">
        <v>85</v>
      </c>
      <c r="D54" s="47">
        <v>9.0500000000000007</v>
      </c>
      <c r="E54" s="47">
        <v>9.0500000000000007</v>
      </c>
      <c r="F54" s="47">
        <v>9.0500000000000007</v>
      </c>
      <c r="G54" s="42">
        <f t="shared" si="0"/>
        <v>4.3889853441837455E-3</v>
      </c>
      <c r="H54" s="43">
        <f t="shared" si="1"/>
        <v>138689.99694468424</v>
      </c>
      <c r="I54" s="43">
        <f t="shared" si="2"/>
        <v>155030.28593875788</v>
      </c>
      <c r="J54" s="43">
        <f t="shared" si="3"/>
        <v>168334.73132620103</v>
      </c>
      <c r="K54" s="44">
        <f>SUM(H45:H54)</f>
        <v>6190186.6470567118</v>
      </c>
      <c r="L54" s="44">
        <f>SUM(I45:I54)</f>
        <v>6919507.0087876692</v>
      </c>
      <c r="M54" s="44">
        <f>SUM(J45:J54)</f>
        <v>7513327.774510907</v>
      </c>
    </row>
    <row r="55" spans="1:13" ht="19.5" thickBot="1">
      <c r="A55" s="49">
        <v>50</v>
      </c>
      <c r="B55" s="68" t="s">
        <v>59</v>
      </c>
      <c r="C55" s="68"/>
      <c r="D55" s="50">
        <v>109.7</v>
      </c>
      <c r="E55" s="50">
        <v>109.7</v>
      </c>
      <c r="F55" s="50">
        <v>109.7</v>
      </c>
      <c r="G55" s="51">
        <f t="shared" si="0"/>
        <v>5.3201291962094686E-2</v>
      </c>
      <c r="H55" s="52">
        <f t="shared" si="1"/>
        <v>1681137.3110311448</v>
      </c>
      <c r="I55" s="52">
        <f t="shared" si="2"/>
        <v>1879206.8914344467</v>
      </c>
      <c r="J55" s="52">
        <f t="shared" si="3"/>
        <v>2040477.3509927352</v>
      </c>
      <c r="K55" s="60">
        <f>H55</f>
        <v>1681137.3110311448</v>
      </c>
      <c r="L55" s="60">
        <f>I55</f>
        <v>1879206.8914344467</v>
      </c>
      <c r="M55" s="60">
        <f>J55</f>
        <v>2040477.3509927352</v>
      </c>
    </row>
    <row r="56" spans="1:13" ht="25.5">
      <c r="A56" s="45">
        <v>51</v>
      </c>
      <c r="B56" s="12" t="s">
        <v>58</v>
      </c>
      <c r="C56" s="18" t="s">
        <v>176</v>
      </c>
      <c r="D56" s="37">
        <v>10.164</v>
      </c>
      <c r="E56" s="37">
        <v>10.164</v>
      </c>
      <c r="F56" s="37">
        <v>10.164</v>
      </c>
      <c r="G56" s="38">
        <f t="shared" si="0"/>
        <v>4.9292427666611707E-3</v>
      </c>
      <c r="H56" s="39">
        <f t="shared" si="1"/>
        <v>155761.89270119014</v>
      </c>
      <c r="I56" s="39">
        <f t="shared" si="2"/>
        <v>174113.57196481054</v>
      </c>
      <c r="J56" s="39">
        <f t="shared" si="3"/>
        <v>189055.71372370247</v>
      </c>
      <c r="K56" s="39"/>
      <c r="L56" s="39"/>
      <c r="M56" s="39"/>
    </row>
    <row r="57" spans="1:13" ht="25.5">
      <c r="A57" s="11">
        <v>52</v>
      </c>
      <c r="B57" s="14" t="s">
        <v>58</v>
      </c>
      <c r="C57" s="15" t="s">
        <v>177</v>
      </c>
      <c r="D57" s="3">
        <v>4.8099999999999996</v>
      </c>
      <c r="E57" s="3">
        <v>4.8099999999999996</v>
      </c>
      <c r="F57" s="3">
        <v>4.8099999999999996</v>
      </c>
      <c r="G57" s="33">
        <f t="shared" si="0"/>
        <v>2.3327093376269408E-3</v>
      </c>
      <c r="H57" s="9">
        <f t="shared" si="1"/>
        <v>73712.584011484098</v>
      </c>
      <c r="I57" s="9">
        <f t="shared" si="2"/>
        <v>82397.312195074628</v>
      </c>
      <c r="J57" s="9">
        <f t="shared" si="3"/>
        <v>89468.514660665955</v>
      </c>
      <c r="K57" s="9"/>
      <c r="L57" s="9"/>
      <c r="M57" s="9"/>
    </row>
    <row r="58" spans="1:13" ht="25.5">
      <c r="A58" s="11">
        <v>53</v>
      </c>
      <c r="B58" s="14" t="s">
        <v>58</v>
      </c>
      <c r="C58" s="15" t="s">
        <v>31</v>
      </c>
      <c r="D58" s="3">
        <v>32.904000000000003</v>
      </c>
      <c r="E58" s="3">
        <v>32.904000000000003</v>
      </c>
      <c r="F58" s="3">
        <v>32.904000000000003</v>
      </c>
      <c r="G58" s="33">
        <f t="shared" si="0"/>
        <v>1.5957477764090826E-2</v>
      </c>
      <c r="H58" s="9">
        <f t="shared" si="1"/>
        <v>504249.2441400984</v>
      </c>
      <c r="I58" s="9">
        <f t="shared" si="2"/>
        <v>563659.28492031933</v>
      </c>
      <c r="J58" s="9">
        <f t="shared" si="3"/>
        <v>612031.6021610297</v>
      </c>
      <c r="K58" s="9"/>
      <c r="L58" s="9"/>
      <c r="M58" s="9"/>
    </row>
    <row r="59" spans="1:13" ht="25.5">
      <c r="A59" s="11">
        <v>54</v>
      </c>
      <c r="B59" s="14" t="s">
        <v>58</v>
      </c>
      <c r="C59" s="15" t="s">
        <v>178</v>
      </c>
      <c r="D59" s="3">
        <v>9.1549999999999994</v>
      </c>
      <c r="E59" s="3">
        <v>9.1549999999999994</v>
      </c>
      <c r="F59" s="3">
        <v>9.1549999999999994</v>
      </c>
      <c r="G59" s="33">
        <f t="shared" si="0"/>
        <v>4.4399072735914029E-3</v>
      </c>
      <c r="H59" s="9">
        <f t="shared" si="1"/>
        <v>140299.10740647343</v>
      </c>
      <c r="I59" s="9">
        <f t="shared" si="2"/>
        <v>156828.97986401423</v>
      </c>
      <c r="J59" s="9">
        <f t="shared" si="3"/>
        <v>170287.78622004096</v>
      </c>
      <c r="K59" s="9"/>
      <c r="L59" s="9"/>
      <c r="M59" s="9"/>
    </row>
    <row r="60" spans="1:13" ht="25.5">
      <c r="A60" s="11">
        <v>55</v>
      </c>
      <c r="B60" s="14" t="s">
        <v>58</v>
      </c>
      <c r="C60" s="15" t="s">
        <v>104</v>
      </c>
      <c r="D60" s="3">
        <v>177.9</v>
      </c>
      <c r="E60" s="3">
        <v>177.9</v>
      </c>
      <c r="F60" s="3">
        <v>177.9</v>
      </c>
      <c r="G60" s="33">
        <f t="shared" si="0"/>
        <v>8.627629753925839E-2</v>
      </c>
      <c r="H60" s="9">
        <f t="shared" si="1"/>
        <v>2726292.8681170526</v>
      </c>
      <c r="I60" s="9">
        <f t="shared" si="2"/>
        <v>3047501.4219342573</v>
      </c>
      <c r="J60" s="9">
        <f t="shared" si="3"/>
        <v>3309033.0058487472</v>
      </c>
      <c r="K60" s="9"/>
      <c r="L60" s="9"/>
      <c r="M60" s="9"/>
    </row>
    <row r="61" spans="1:13" ht="25.5">
      <c r="A61" s="11">
        <v>56</v>
      </c>
      <c r="B61" s="14" t="s">
        <v>58</v>
      </c>
      <c r="C61" s="15" t="s">
        <v>179</v>
      </c>
      <c r="D61" s="3">
        <v>4.0049999999999999</v>
      </c>
      <c r="E61" s="3">
        <v>4.0049999999999999</v>
      </c>
      <c r="F61" s="3">
        <v>4.0049999999999999</v>
      </c>
      <c r="G61" s="33">
        <f t="shared" si="0"/>
        <v>1.9423078788349062E-3</v>
      </c>
      <c r="H61" s="9">
        <f t="shared" si="1"/>
        <v>61376.070471100589</v>
      </c>
      <c r="I61" s="9">
        <f t="shared" si="2"/>
        <v>68607.325434776285</v>
      </c>
      <c r="J61" s="9">
        <f t="shared" si="3"/>
        <v>74495.093807893383</v>
      </c>
      <c r="K61" s="9"/>
      <c r="L61" s="9"/>
      <c r="M61" s="9"/>
    </row>
    <row r="62" spans="1:13" ht="25.5">
      <c r="A62" s="11">
        <v>57</v>
      </c>
      <c r="B62" s="14" t="s">
        <v>58</v>
      </c>
      <c r="C62" s="15" t="s">
        <v>180</v>
      </c>
      <c r="D62" s="3">
        <v>12.244999999999999</v>
      </c>
      <c r="E62" s="3">
        <v>12.244999999999999</v>
      </c>
      <c r="F62" s="3">
        <v>12.244999999999999</v>
      </c>
      <c r="G62" s="33">
        <f t="shared" si="0"/>
        <v>5.9384669104452998E-3</v>
      </c>
      <c r="H62" s="9">
        <f t="shared" si="1"/>
        <v>187652.92956769705</v>
      </c>
      <c r="I62" s="9">
        <f t="shared" si="2"/>
        <v>209761.97252155692</v>
      </c>
      <c r="J62" s="9">
        <f t="shared" si="3"/>
        <v>227763.40166732942</v>
      </c>
      <c r="K62" s="9"/>
      <c r="L62" s="9"/>
      <c r="M62" s="9"/>
    </row>
    <row r="63" spans="1:13" ht="25.5">
      <c r="A63" s="11">
        <v>58</v>
      </c>
      <c r="B63" s="14" t="s">
        <v>58</v>
      </c>
      <c r="C63" s="15" t="s">
        <v>181</v>
      </c>
      <c r="D63" s="3">
        <v>14.45</v>
      </c>
      <c r="E63" s="3">
        <v>14.45</v>
      </c>
      <c r="F63" s="3">
        <v>14.45</v>
      </c>
      <c r="G63" s="33">
        <f t="shared" si="0"/>
        <v>7.0078274280060918E-3</v>
      </c>
      <c r="H63" s="9">
        <f t="shared" si="1"/>
        <v>221444.24926526932</v>
      </c>
      <c r="I63" s="9">
        <f t="shared" si="2"/>
        <v>247534.54495193943</v>
      </c>
      <c r="J63" s="9">
        <f t="shared" si="3"/>
        <v>268777.55443796742</v>
      </c>
      <c r="K63" s="9"/>
      <c r="L63" s="9"/>
      <c r="M63" s="9"/>
    </row>
    <row r="64" spans="1:13" ht="25.5">
      <c r="A64" s="11">
        <v>59</v>
      </c>
      <c r="B64" s="14" t="s">
        <v>58</v>
      </c>
      <c r="C64" s="15" t="s">
        <v>32</v>
      </c>
      <c r="D64" s="3">
        <v>70.438000000000002</v>
      </c>
      <c r="E64" s="3">
        <v>70.438000000000002</v>
      </c>
      <c r="F64" s="3">
        <v>70.438000000000002</v>
      </c>
      <c r="G64" s="33">
        <f t="shared" si="0"/>
        <v>3.4160370129681178E-2</v>
      </c>
      <c r="H64" s="9">
        <f t="shared" si="1"/>
        <v>1079452.5972143279</v>
      </c>
      <c r="I64" s="9">
        <f t="shared" si="2"/>
        <v>1206632.4067352738</v>
      </c>
      <c r="J64" s="9">
        <f t="shared" si="3"/>
        <v>1310183.6248789998</v>
      </c>
      <c r="K64" s="9"/>
      <c r="L64" s="9"/>
      <c r="M64" s="9"/>
    </row>
    <row r="65" spans="1:13" ht="25.5">
      <c r="A65" s="11">
        <v>60</v>
      </c>
      <c r="B65" s="14" t="s">
        <v>58</v>
      </c>
      <c r="C65" s="15" t="s">
        <v>182</v>
      </c>
      <c r="D65" s="3">
        <v>13.3</v>
      </c>
      <c r="E65" s="3">
        <v>13.3</v>
      </c>
      <c r="F65" s="3">
        <v>13.3</v>
      </c>
      <c r="G65" s="33">
        <f t="shared" si="0"/>
        <v>6.4501110583031849E-3</v>
      </c>
      <c r="H65" s="9">
        <f t="shared" si="1"/>
        <v>203820.65849329287</v>
      </c>
      <c r="I65" s="9">
        <f t="shared" si="2"/>
        <v>227834.56386579893</v>
      </c>
      <c r="J65" s="9">
        <f t="shared" si="3"/>
        <v>247386.95321972089</v>
      </c>
      <c r="K65" s="9"/>
      <c r="L65" s="9"/>
      <c r="M65" s="9"/>
    </row>
    <row r="66" spans="1:13" ht="25.5">
      <c r="A66" s="11">
        <v>61</v>
      </c>
      <c r="B66" s="14" t="s">
        <v>58</v>
      </c>
      <c r="C66" s="15" t="s">
        <v>183</v>
      </c>
      <c r="D66" s="3">
        <v>10.058</v>
      </c>
      <c r="E66" s="3">
        <v>10.058</v>
      </c>
      <c r="F66" s="3">
        <v>10.058</v>
      </c>
      <c r="G66" s="33">
        <f t="shared" si="0"/>
        <v>4.8778358664972503E-3</v>
      </c>
      <c r="H66" s="9">
        <f t="shared" si="1"/>
        <v>154137.45737786012</v>
      </c>
      <c r="I66" s="9">
        <f t="shared" si="2"/>
        <v>172297.74762121844</v>
      </c>
      <c r="J66" s="9">
        <f t="shared" si="3"/>
        <v>187084.05830706409</v>
      </c>
      <c r="K66" s="9"/>
      <c r="L66" s="9"/>
      <c r="M66" s="9"/>
    </row>
    <row r="67" spans="1:13" ht="25.5">
      <c r="A67" s="11">
        <v>62</v>
      </c>
      <c r="B67" s="14" t="s">
        <v>58</v>
      </c>
      <c r="C67" s="15" t="s">
        <v>184</v>
      </c>
      <c r="D67" s="3">
        <v>10.119999999999999</v>
      </c>
      <c r="E67" s="3">
        <v>10.119999999999999</v>
      </c>
      <c r="F67" s="3">
        <v>10.119999999999999</v>
      </c>
      <c r="G67" s="33">
        <f t="shared" si="0"/>
        <v>4.9079040533855801E-3</v>
      </c>
      <c r="H67" s="9">
        <f t="shared" si="1"/>
        <v>155087.59879339274</v>
      </c>
      <c r="I67" s="9">
        <f t="shared" si="2"/>
        <v>173359.83355803642</v>
      </c>
      <c r="J67" s="9">
        <f t="shared" si="3"/>
        <v>188237.29072056952</v>
      </c>
      <c r="K67" s="9"/>
      <c r="L67" s="9"/>
      <c r="M67" s="9"/>
    </row>
    <row r="68" spans="1:13" ht="25.5">
      <c r="A68" s="11">
        <v>63</v>
      </c>
      <c r="B68" s="14" t="s">
        <v>58</v>
      </c>
      <c r="C68" s="15" t="s">
        <v>185</v>
      </c>
      <c r="D68" s="3">
        <v>17.344000000000001</v>
      </c>
      <c r="E68" s="3">
        <v>17.344000000000001</v>
      </c>
      <c r="F68" s="3">
        <v>17.344000000000001</v>
      </c>
      <c r="G68" s="33">
        <f t="shared" si="0"/>
        <v>8.411332796632363E-3</v>
      </c>
      <c r="H68" s="9">
        <f t="shared" si="1"/>
        <v>265794.39856448653</v>
      </c>
      <c r="I68" s="9">
        <f t="shared" si="2"/>
        <v>297109.97561567038</v>
      </c>
      <c r="J68" s="9">
        <f t="shared" si="3"/>
        <v>322607.46741675475</v>
      </c>
      <c r="K68" s="9"/>
      <c r="L68" s="9"/>
      <c r="M68" s="9"/>
    </row>
    <row r="69" spans="1:13" ht="26.25" thickBot="1">
      <c r="A69" s="46">
        <v>64</v>
      </c>
      <c r="B69" s="16" t="s">
        <v>58</v>
      </c>
      <c r="C69" s="17" t="s">
        <v>186</v>
      </c>
      <c r="D69" s="41">
        <v>2.633</v>
      </c>
      <c r="E69" s="41">
        <v>2.633</v>
      </c>
      <c r="F69" s="41">
        <v>2.633</v>
      </c>
      <c r="G69" s="42">
        <f t="shared" si="0"/>
        <v>1.2769280012415252E-3</v>
      </c>
      <c r="H69" s="43">
        <f t="shared" si="1"/>
        <v>40350.36043705565</v>
      </c>
      <c r="I69" s="43">
        <f t="shared" si="2"/>
        <v>45104.391478093872</v>
      </c>
      <c r="J69" s="43">
        <f t="shared" si="3"/>
        <v>48975.176528385338</v>
      </c>
      <c r="K69" s="44">
        <f>SUM(H56:H69)</f>
        <v>5969432.0165607817</v>
      </c>
      <c r="L69" s="44">
        <f>SUM(I56:I69)</f>
        <v>6672743.3326608399</v>
      </c>
      <c r="M69" s="44">
        <f>SUM(J56:J69)</f>
        <v>7245387.2435988709</v>
      </c>
    </row>
    <row r="70" spans="1:13" ht="25.5">
      <c r="A70" s="45">
        <v>65</v>
      </c>
      <c r="B70" s="12" t="s">
        <v>60</v>
      </c>
      <c r="C70" s="18" t="s">
        <v>187</v>
      </c>
      <c r="D70" s="37">
        <v>12.4</v>
      </c>
      <c r="E70" s="37">
        <v>12.4</v>
      </c>
      <c r="F70" s="37">
        <v>12.4</v>
      </c>
      <c r="G70" s="38">
        <f t="shared" si="0"/>
        <v>6.0136373776661272E-3</v>
      </c>
      <c r="H70" s="39">
        <f t="shared" si="1"/>
        <v>190028.28310652869</v>
      </c>
      <c r="I70" s="39">
        <f t="shared" si="2"/>
        <v>212417.18736360199</v>
      </c>
      <c r="J70" s="39">
        <f t="shared" si="3"/>
        <v>230646.48270109313</v>
      </c>
      <c r="K70" s="39"/>
      <c r="L70" s="39"/>
      <c r="M70" s="39"/>
    </row>
    <row r="71" spans="1:13" ht="38.25">
      <c r="A71" s="11">
        <v>66</v>
      </c>
      <c r="B71" s="14" t="s">
        <v>60</v>
      </c>
      <c r="C71" s="15" t="s">
        <v>188</v>
      </c>
      <c r="D71" s="3">
        <v>12.13</v>
      </c>
      <c r="E71" s="3">
        <v>12.13</v>
      </c>
      <c r="F71" s="3">
        <v>12.13</v>
      </c>
      <c r="G71" s="33">
        <f t="shared" ref="G71:G134" si="4">D71*10/20619.8</f>
        <v>5.8826952734750103E-3</v>
      </c>
      <c r="H71" s="9">
        <f t="shared" ref="H71:H134" si="5">G71/100*3159955800</f>
        <v>185890.57049049946</v>
      </c>
      <c r="I71" s="9">
        <f t="shared" ref="I71:I134" si="6">G71/100*3532258000</f>
        <v>207791.97441294295</v>
      </c>
      <c r="J71" s="9">
        <f t="shared" ref="J71:J134" si="7">G71/100*3835390600</f>
        <v>225624.34154550484</v>
      </c>
      <c r="K71" s="9"/>
      <c r="L71" s="9"/>
      <c r="M71" s="9"/>
    </row>
    <row r="72" spans="1:13" ht="25.5">
      <c r="A72" s="11">
        <v>67</v>
      </c>
      <c r="B72" s="14" t="s">
        <v>60</v>
      </c>
      <c r="C72" s="15" t="s">
        <v>33</v>
      </c>
      <c r="D72" s="3">
        <v>81.05</v>
      </c>
      <c r="E72" s="3">
        <v>81.05</v>
      </c>
      <c r="F72" s="3">
        <v>81.05</v>
      </c>
      <c r="G72" s="33">
        <f t="shared" si="4"/>
        <v>3.9306879795148353E-2</v>
      </c>
      <c r="H72" s="9">
        <f t="shared" si="5"/>
        <v>1242080.0278858186</v>
      </c>
      <c r="I72" s="9">
        <f t="shared" si="6"/>
        <v>1388420.4061145114</v>
      </c>
      <c r="J72" s="9">
        <f t="shared" si="7"/>
        <v>1507572.3728164192</v>
      </c>
      <c r="K72" s="9"/>
      <c r="L72" s="9"/>
      <c r="M72" s="9"/>
    </row>
    <row r="73" spans="1:13" ht="38.25">
      <c r="A73" s="11">
        <v>68</v>
      </c>
      <c r="B73" s="14" t="s">
        <v>60</v>
      </c>
      <c r="C73" s="15" t="s">
        <v>189</v>
      </c>
      <c r="D73" s="3">
        <v>46.1</v>
      </c>
      <c r="E73" s="3">
        <v>46.1</v>
      </c>
      <c r="F73" s="3">
        <v>46.1</v>
      </c>
      <c r="G73" s="33">
        <f t="shared" si="4"/>
        <v>2.2357151863742618E-2</v>
      </c>
      <c r="H73" s="9">
        <f t="shared" si="5"/>
        <v>706476.11703314295</v>
      </c>
      <c r="I73" s="9">
        <f t="shared" si="6"/>
        <v>789712.28527919773</v>
      </c>
      <c r="J73" s="9">
        <f t="shared" si="7"/>
        <v>857484.10100970918</v>
      </c>
      <c r="K73" s="9"/>
      <c r="L73" s="9"/>
      <c r="M73" s="9"/>
    </row>
    <row r="74" spans="1:13" ht="38.25">
      <c r="A74" s="11">
        <v>69</v>
      </c>
      <c r="B74" s="14" t="s">
        <v>60</v>
      </c>
      <c r="C74" s="15" t="s">
        <v>190</v>
      </c>
      <c r="D74" s="3">
        <v>40.99</v>
      </c>
      <c r="E74" s="3">
        <v>40.99</v>
      </c>
      <c r="F74" s="3">
        <v>40.99</v>
      </c>
      <c r="G74" s="33">
        <f t="shared" si="4"/>
        <v>1.9878951299236659E-2</v>
      </c>
      <c r="H74" s="9">
        <f t="shared" si="5"/>
        <v>628166.07455940417</v>
      </c>
      <c r="I74" s="9">
        <f t="shared" si="6"/>
        <v>702175.84758339077</v>
      </c>
      <c r="J74" s="9">
        <f t="shared" si="7"/>
        <v>762435.42950950062</v>
      </c>
      <c r="K74" s="9"/>
      <c r="L74" s="9"/>
      <c r="M74" s="9"/>
    </row>
    <row r="75" spans="1:13" ht="25.5">
      <c r="A75" s="11">
        <v>70</v>
      </c>
      <c r="B75" s="14" t="s">
        <v>60</v>
      </c>
      <c r="C75" s="15" t="s">
        <v>105</v>
      </c>
      <c r="D75" s="3">
        <v>343.1</v>
      </c>
      <c r="E75" s="3">
        <v>343.1</v>
      </c>
      <c r="F75" s="3">
        <v>343.1</v>
      </c>
      <c r="G75" s="33">
        <f t="shared" si="4"/>
        <v>0.16639346647397163</v>
      </c>
      <c r="H75" s="9">
        <f t="shared" si="5"/>
        <v>5257959.9946653219</v>
      </c>
      <c r="I75" s="9">
        <f t="shared" si="6"/>
        <v>5877446.5310041811</v>
      </c>
      <c r="J75" s="9">
        <f t="shared" si="7"/>
        <v>6381839.3721568594</v>
      </c>
      <c r="K75" s="9"/>
      <c r="L75" s="9"/>
      <c r="M75" s="9"/>
    </row>
    <row r="76" spans="1:13" ht="26.25" thickBot="1">
      <c r="A76" s="46">
        <v>71</v>
      </c>
      <c r="B76" s="16" t="s">
        <v>60</v>
      </c>
      <c r="C76" s="17" t="s">
        <v>191</v>
      </c>
      <c r="D76" s="41">
        <v>11.1</v>
      </c>
      <c r="E76" s="41">
        <v>11.1</v>
      </c>
      <c r="F76" s="41">
        <v>11.1</v>
      </c>
      <c r="G76" s="42">
        <f t="shared" si="4"/>
        <v>5.3831753945237102E-3</v>
      </c>
      <c r="H76" s="43">
        <f t="shared" si="5"/>
        <v>170105.96310342485</v>
      </c>
      <c r="I76" s="43">
        <f t="shared" si="6"/>
        <v>190147.64352709532</v>
      </c>
      <c r="J76" s="43">
        <f t="shared" si="7"/>
        <v>206465.80306307529</v>
      </c>
      <c r="K76" s="44">
        <f>SUM(H70:H76)</f>
        <v>8380707.0308441408</v>
      </c>
      <c r="L76" s="44">
        <f>SUM(I70:I76)</f>
        <v>9368111.8752849232</v>
      </c>
      <c r="M76" s="44">
        <f>SUM(J70:J76)</f>
        <v>10172067.902802162</v>
      </c>
    </row>
    <row r="77" spans="1:13" ht="25.5">
      <c r="A77" s="45">
        <v>72</v>
      </c>
      <c r="B77" s="12" t="s">
        <v>61</v>
      </c>
      <c r="C77" s="18" t="s">
        <v>34</v>
      </c>
      <c r="D77" s="37">
        <v>89.474999999999994</v>
      </c>
      <c r="E77" s="37">
        <v>89.474999999999994</v>
      </c>
      <c r="F77" s="37">
        <v>89.474999999999994</v>
      </c>
      <c r="G77" s="38">
        <f t="shared" si="4"/>
        <v>4.3392758416667475E-2</v>
      </c>
      <c r="H77" s="39">
        <f t="shared" si="5"/>
        <v>1371191.986367472</v>
      </c>
      <c r="I77" s="39">
        <f t="shared" si="6"/>
        <v>1532744.1805934103</v>
      </c>
      <c r="J77" s="39">
        <f t="shared" si="7"/>
        <v>1664281.7773935732</v>
      </c>
      <c r="K77" s="39"/>
      <c r="L77" s="39"/>
      <c r="M77" s="39"/>
    </row>
    <row r="78" spans="1:13" ht="25.5">
      <c r="A78" s="11">
        <v>73</v>
      </c>
      <c r="B78" s="14" t="s">
        <v>61</v>
      </c>
      <c r="C78" s="15" t="s">
        <v>192</v>
      </c>
      <c r="D78" s="3">
        <v>11</v>
      </c>
      <c r="E78" s="3">
        <v>11</v>
      </c>
      <c r="F78" s="3">
        <v>11</v>
      </c>
      <c r="G78" s="33">
        <f t="shared" si="4"/>
        <v>5.334678318897371E-3</v>
      </c>
      <c r="H78" s="9">
        <f t="shared" si="5"/>
        <v>168573.47694933997</v>
      </c>
      <c r="I78" s="9">
        <f t="shared" si="6"/>
        <v>188434.60169351791</v>
      </c>
      <c r="J78" s="9">
        <f t="shared" si="7"/>
        <v>204605.75078322779</v>
      </c>
      <c r="K78" s="9"/>
      <c r="L78" s="9"/>
      <c r="M78" s="9"/>
    </row>
    <row r="79" spans="1:13" ht="25.5">
      <c r="A79" s="11">
        <v>74</v>
      </c>
      <c r="B79" s="14" t="s">
        <v>61</v>
      </c>
      <c r="C79" s="15" t="s">
        <v>193</v>
      </c>
      <c r="D79" s="3">
        <v>25.64</v>
      </c>
      <c r="E79" s="3">
        <v>25.64</v>
      </c>
      <c r="F79" s="3">
        <v>25.64</v>
      </c>
      <c r="G79" s="33">
        <f t="shared" si="4"/>
        <v>1.2434650190593506E-2</v>
      </c>
      <c r="H79" s="9">
        <f t="shared" si="5"/>
        <v>392929.44990737055</v>
      </c>
      <c r="I79" s="9">
        <f t="shared" si="6"/>
        <v>439223.92612925434</v>
      </c>
      <c r="J79" s="9">
        <f t="shared" si="7"/>
        <v>476917.40455290541</v>
      </c>
      <c r="K79" s="9"/>
      <c r="L79" s="9"/>
      <c r="M79" s="9"/>
    </row>
    <row r="80" spans="1:13" ht="25.5">
      <c r="A80" s="11">
        <v>75</v>
      </c>
      <c r="B80" s="14" t="s">
        <v>61</v>
      </c>
      <c r="C80" s="15" t="s">
        <v>35</v>
      </c>
      <c r="D80" s="3">
        <v>18.11</v>
      </c>
      <c r="E80" s="3">
        <v>18.11</v>
      </c>
      <c r="F80" s="3">
        <v>18.11</v>
      </c>
      <c r="G80" s="33">
        <f t="shared" si="4"/>
        <v>8.7828203959301257E-3</v>
      </c>
      <c r="H80" s="9">
        <f t="shared" si="5"/>
        <v>277533.24250477698</v>
      </c>
      <c r="I80" s="9">
        <f t="shared" si="6"/>
        <v>310231.87606087356</v>
      </c>
      <c r="J80" s="9">
        <f t="shared" si="7"/>
        <v>336855.4678803868</v>
      </c>
      <c r="K80" s="9"/>
      <c r="L80" s="9"/>
      <c r="M80" s="9"/>
    </row>
    <row r="81" spans="1:13" ht="25.5">
      <c r="A81" s="11">
        <v>76</v>
      </c>
      <c r="B81" s="14" t="s">
        <v>61</v>
      </c>
      <c r="C81" s="15" t="s">
        <v>106</v>
      </c>
      <c r="D81" s="3">
        <v>291.798</v>
      </c>
      <c r="E81" s="3">
        <v>291.798</v>
      </c>
      <c r="F81" s="3">
        <v>291.798</v>
      </c>
      <c r="G81" s="33">
        <f t="shared" si="4"/>
        <v>0.14151349673614683</v>
      </c>
      <c r="H81" s="9">
        <f t="shared" si="5"/>
        <v>4471763.9478966827</v>
      </c>
      <c r="I81" s="9">
        <f t="shared" si="6"/>
        <v>4998621.8095422853</v>
      </c>
      <c r="J81" s="9">
        <f t="shared" si="7"/>
        <v>5427595.351549482</v>
      </c>
      <c r="K81" s="9"/>
      <c r="L81" s="9"/>
      <c r="M81" s="9"/>
    </row>
    <row r="82" spans="1:13" ht="25.5">
      <c r="A82" s="11">
        <v>77</v>
      </c>
      <c r="B82" s="14" t="s">
        <v>61</v>
      </c>
      <c r="C82" s="15" t="s">
        <v>194</v>
      </c>
      <c r="D82" s="3">
        <v>46</v>
      </c>
      <c r="E82" s="3">
        <v>46</v>
      </c>
      <c r="F82" s="3">
        <v>46</v>
      </c>
      <c r="G82" s="33">
        <f t="shared" si="4"/>
        <v>2.2308654788116278E-2</v>
      </c>
      <c r="H82" s="9">
        <f t="shared" si="5"/>
        <v>704943.63087905804</v>
      </c>
      <c r="I82" s="9">
        <f t="shared" si="6"/>
        <v>787999.24344562029</v>
      </c>
      <c r="J82" s="9">
        <f t="shared" si="7"/>
        <v>855624.04872986162</v>
      </c>
      <c r="K82" s="9"/>
      <c r="L82" s="9"/>
      <c r="M82" s="9"/>
    </row>
    <row r="83" spans="1:13" ht="25.5">
      <c r="A83" s="11">
        <v>78</v>
      </c>
      <c r="B83" s="14" t="s">
        <v>61</v>
      </c>
      <c r="C83" s="15" t="s">
        <v>195</v>
      </c>
      <c r="D83" s="3">
        <v>17.14</v>
      </c>
      <c r="E83" s="3">
        <v>17.14</v>
      </c>
      <c r="F83" s="3">
        <v>17.14</v>
      </c>
      <c r="G83" s="33">
        <f t="shared" si="4"/>
        <v>8.3123987623546312E-3</v>
      </c>
      <c r="H83" s="9">
        <f t="shared" si="5"/>
        <v>262668.12681015336</v>
      </c>
      <c r="I83" s="9">
        <f t="shared" si="6"/>
        <v>293615.37027517246</v>
      </c>
      <c r="J83" s="9">
        <f t="shared" si="7"/>
        <v>318812.96076586586</v>
      </c>
      <c r="K83" s="9"/>
      <c r="L83" s="9"/>
      <c r="M83" s="9"/>
    </row>
    <row r="84" spans="1:13" ht="25.5">
      <c r="A84" s="11">
        <v>79</v>
      </c>
      <c r="B84" s="14" t="s">
        <v>61</v>
      </c>
      <c r="C84" s="15" t="s">
        <v>196</v>
      </c>
      <c r="D84" s="3">
        <v>10.9</v>
      </c>
      <c r="E84" s="3">
        <v>10.9</v>
      </c>
      <c r="F84" s="3">
        <v>10.9</v>
      </c>
      <c r="G84" s="33">
        <f t="shared" si="4"/>
        <v>5.286181243271031E-3</v>
      </c>
      <c r="H84" s="9">
        <f t="shared" si="5"/>
        <v>167040.99079525506</v>
      </c>
      <c r="I84" s="9">
        <f t="shared" si="6"/>
        <v>186721.55985994043</v>
      </c>
      <c r="J84" s="9">
        <f t="shared" si="7"/>
        <v>202745.69850338023</v>
      </c>
      <c r="K84" s="9"/>
      <c r="L84" s="9"/>
      <c r="M84" s="9"/>
    </row>
    <row r="85" spans="1:13" ht="25.5">
      <c r="A85" s="11">
        <v>80</v>
      </c>
      <c r="B85" s="14" t="s">
        <v>61</v>
      </c>
      <c r="C85" s="15" t="s">
        <v>197</v>
      </c>
      <c r="D85" s="3">
        <v>26.4</v>
      </c>
      <c r="E85" s="3">
        <v>26.4</v>
      </c>
      <c r="F85" s="3">
        <v>26.4</v>
      </c>
      <c r="G85" s="33">
        <f t="shared" si="4"/>
        <v>1.280322796535369E-2</v>
      </c>
      <c r="H85" s="9">
        <f t="shared" si="5"/>
        <v>404576.34467841598</v>
      </c>
      <c r="I85" s="9">
        <f t="shared" si="6"/>
        <v>452243.04406444298</v>
      </c>
      <c r="J85" s="9">
        <f t="shared" si="7"/>
        <v>491053.80187974672</v>
      </c>
      <c r="K85" s="9"/>
      <c r="L85" s="9"/>
      <c r="M85" s="9"/>
    </row>
    <row r="86" spans="1:13" ht="25.5">
      <c r="A86" s="11">
        <v>81</v>
      </c>
      <c r="B86" s="14" t="s">
        <v>61</v>
      </c>
      <c r="C86" s="15" t="s">
        <v>198</v>
      </c>
      <c r="D86" s="3">
        <v>15.83</v>
      </c>
      <c r="E86" s="3">
        <v>15.83</v>
      </c>
      <c r="F86" s="3">
        <v>15.83</v>
      </c>
      <c r="G86" s="33">
        <f t="shared" si="4"/>
        <v>7.6770870716495803E-3</v>
      </c>
      <c r="H86" s="9">
        <f t="shared" si="5"/>
        <v>242592.55819164106</v>
      </c>
      <c r="I86" s="9">
        <f t="shared" si="6"/>
        <v>271174.52225530799</v>
      </c>
      <c r="J86" s="9">
        <f t="shared" si="7"/>
        <v>294446.27589986322</v>
      </c>
      <c r="K86" s="9"/>
      <c r="L86" s="9"/>
      <c r="M86" s="9"/>
    </row>
    <row r="87" spans="1:13" ht="25.5">
      <c r="A87" s="11">
        <v>82</v>
      </c>
      <c r="B87" s="14" t="s">
        <v>61</v>
      </c>
      <c r="C87" s="15" t="s">
        <v>199</v>
      </c>
      <c r="D87" s="3">
        <v>8.8000000000000007</v>
      </c>
      <c r="E87" s="3">
        <v>8.8000000000000007</v>
      </c>
      <c r="F87" s="3">
        <v>8.8000000000000007</v>
      </c>
      <c r="G87" s="33">
        <f t="shared" si="4"/>
        <v>4.2677426551178963E-3</v>
      </c>
      <c r="H87" s="9">
        <f t="shared" si="5"/>
        <v>134858.78155947197</v>
      </c>
      <c r="I87" s="9">
        <f t="shared" si="6"/>
        <v>150747.6813548143</v>
      </c>
      <c r="J87" s="9">
        <f t="shared" si="7"/>
        <v>163684.60062658222</v>
      </c>
      <c r="K87" s="9"/>
      <c r="L87" s="9"/>
      <c r="M87" s="9"/>
    </row>
    <row r="88" spans="1:13" ht="26.25" thickBot="1">
      <c r="A88" s="46">
        <v>83</v>
      </c>
      <c r="B88" s="16" t="s">
        <v>61</v>
      </c>
      <c r="C88" s="17" t="s">
        <v>200</v>
      </c>
      <c r="D88" s="41">
        <v>9.3000000000000007</v>
      </c>
      <c r="E88" s="41">
        <v>9.3000000000000007</v>
      </c>
      <c r="F88" s="41">
        <v>9.3000000000000007</v>
      </c>
      <c r="G88" s="42">
        <f t="shared" si="4"/>
        <v>4.5102280332495956E-3</v>
      </c>
      <c r="H88" s="43">
        <f t="shared" si="5"/>
        <v>142521.21232989652</v>
      </c>
      <c r="I88" s="43">
        <f t="shared" si="6"/>
        <v>159312.89052270149</v>
      </c>
      <c r="J88" s="43">
        <f t="shared" si="7"/>
        <v>172984.86202581986</v>
      </c>
      <c r="K88" s="44">
        <f>SUM(H77:H88)</f>
        <v>8741193.7488695327</v>
      </c>
      <c r="L88" s="44">
        <f>SUM(I77:I88)</f>
        <v>9771070.7057973444</v>
      </c>
      <c r="M88" s="44">
        <f>SUM(J77:J88)</f>
        <v>10609608.000590695</v>
      </c>
    </row>
    <row r="89" spans="1:13" ht="25.5">
      <c r="A89" s="45">
        <v>84</v>
      </c>
      <c r="B89" s="12" t="s">
        <v>62</v>
      </c>
      <c r="C89" s="18" t="s">
        <v>201</v>
      </c>
      <c r="D89" s="37">
        <v>10.994999999999999</v>
      </c>
      <c r="E89" s="37">
        <v>10.994999999999999</v>
      </c>
      <c r="F89" s="37">
        <v>10.994999999999999</v>
      </c>
      <c r="G89" s="38">
        <f t="shared" si="4"/>
        <v>5.3322534651160528E-3</v>
      </c>
      <c r="H89" s="39">
        <f t="shared" si="5"/>
        <v>168496.85264163569</v>
      </c>
      <c r="I89" s="39">
        <f t="shared" si="6"/>
        <v>188348.94960183898</v>
      </c>
      <c r="J89" s="39">
        <f t="shared" si="7"/>
        <v>204512.74816923536</v>
      </c>
      <c r="K89" s="39"/>
      <c r="L89" s="39"/>
      <c r="M89" s="39"/>
    </row>
    <row r="90" spans="1:13" ht="25.5">
      <c r="A90" s="11">
        <v>85</v>
      </c>
      <c r="B90" s="14" t="s">
        <v>62</v>
      </c>
      <c r="C90" s="15" t="s">
        <v>36</v>
      </c>
      <c r="D90" s="3">
        <v>44.53</v>
      </c>
      <c r="E90" s="3">
        <v>44.53</v>
      </c>
      <c r="F90" s="3">
        <v>44.53</v>
      </c>
      <c r="G90" s="33">
        <f t="shared" si="4"/>
        <v>2.1595747776409085E-2</v>
      </c>
      <c r="H90" s="9">
        <f t="shared" si="5"/>
        <v>682416.08441400994</v>
      </c>
      <c r="I90" s="9">
        <f t="shared" si="6"/>
        <v>762817.52849203197</v>
      </c>
      <c r="J90" s="9">
        <f t="shared" si="7"/>
        <v>828281.28021610307</v>
      </c>
      <c r="K90" s="9"/>
      <c r="L90" s="9"/>
      <c r="M90" s="9"/>
    </row>
    <row r="91" spans="1:13" ht="25.5">
      <c r="A91" s="11">
        <v>86</v>
      </c>
      <c r="B91" s="14" t="s">
        <v>62</v>
      </c>
      <c r="C91" s="15" t="s">
        <v>202</v>
      </c>
      <c r="D91" s="3">
        <v>6.96</v>
      </c>
      <c r="E91" s="3">
        <v>6.96</v>
      </c>
      <c r="F91" s="3">
        <v>6.96</v>
      </c>
      <c r="G91" s="33">
        <f t="shared" si="4"/>
        <v>3.3753964635932451E-3</v>
      </c>
      <c r="H91" s="9">
        <f t="shared" si="5"/>
        <v>106661.03632430964</v>
      </c>
      <c r="I91" s="9">
        <f t="shared" si="6"/>
        <v>119227.71161698949</v>
      </c>
      <c r="J91" s="9">
        <f t="shared" si="7"/>
        <v>129459.63867738775</v>
      </c>
      <c r="K91" s="9"/>
      <c r="L91" s="9"/>
      <c r="M91" s="9"/>
    </row>
    <row r="92" spans="1:13" ht="25.5">
      <c r="A92" s="11">
        <v>87</v>
      </c>
      <c r="B92" s="14" t="s">
        <v>62</v>
      </c>
      <c r="C92" s="15" t="s">
        <v>107</v>
      </c>
      <c r="D92" s="3">
        <v>262.75</v>
      </c>
      <c r="E92" s="3">
        <v>262.75</v>
      </c>
      <c r="F92" s="3">
        <v>262.75</v>
      </c>
      <c r="G92" s="33">
        <f t="shared" si="4"/>
        <v>0.12742606620820765</v>
      </c>
      <c r="H92" s="9">
        <f t="shared" si="5"/>
        <v>4026607.3698580982</v>
      </c>
      <c r="I92" s="9">
        <f t="shared" si="6"/>
        <v>4501017.4177247118</v>
      </c>
      <c r="J92" s="9">
        <f t="shared" si="7"/>
        <v>4887287.3652993729</v>
      </c>
      <c r="K92" s="9"/>
      <c r="L92" s="9"/>
      <c r="M92" s="9"/>
    </row>
    <row r="93" spans="1:13" ht="25.5">
      <c r="A93" s="11">
        <v>88</v>
      </c>
      <c r="B93" s="14" t="s">
        <v>62</v>
      </c>
      <c r="C93" s="15" t="s">
        <v>203</v>
      </c>
      <c r="D93" s="3">
        <v>15.87</v>
      </c>
      <c r="E93" s="3">
        <v>15.87</v>
      </c>
      <c r="F93" s="3">
        <v>15.87</v>
      </c>
      <c r="G93" s="33">
        <f t="shared" si="4"/>
        <v>7.6964859019001148E-3</v>
      </c>
      <c r="H93" s="9">
        <f t="shared" si="5"/>
        <v>243205.55265327496</v>
      </c>
      <c r="I93" s="9">
        <f t="shared" si="6"/>
        <v>271859.73898873897</v>
      </c>
      <c r="J93" s="9">
        <f t="shared" si="7"/>
        <v>295190.2968118022</v>
      </c>
      <c r="K93" s="9"/>
      <c r="L93" s="9"/>
      <c r="M93" s="9"/>
    </row>
    <row r="94" spans="1:13" ht="25.5">
      <c r="A94" s="11">
        <v>89</v>
      </c>
      <c r="B94" s="14" t="s">
        <v>62</v>
      </c>
      <c r="C94" s="15" t="s">
        <v>204</v>
      </c>
      <c r="D94" s="3">
        <v>10.33</v>
      </c>
      <c r="E94" s="3">
        <v>10.33</v>
      </c>
      <c r="F94" s="3">
        <v>10.33</v>
      </c>
      <c r="G94" s="33">
        <f t="shared" si="4"/>
        <v>5.009747912200894E-3</v>
      </c>
      <c r="H94" s="9">
        <f t="shared" si="5"/>
        <v>158305.81971697105</v>
      </c>
      <c r="I94" s="9">
        <f t="shared" si="6"/>
        <v>176957.22140854906</v>
      </c>
      <c r="J94" s="9">
        <f t="shared" si="7"/>
        <v>192143.40050824932</v>
      </c>
      <c r="K94" s="9"/>
      <c r="L94" s="9"/>
      <c r="M94" s="9"/>
    </row>
    <row r="95" spans="1:13" ht="25.5">
      <c r="A95" s="11">
        <v>90</v>
      </c>
      <c r="B95" s="14" t="s">
        <v>62</v>
      </c>
      <c r="C95" s="15" t="s">
        <v>205</v>
      </c>
      <c r="D95" s="3">
        <v>12.92</v>
      </c>
      <c r="E95" s="3">
        <v>12.92</v>
      </c>
      <c r="F95" s="3">
        <v>12.92</v>
      </c>
      <c r="G95" s="33">
        <f t="shared" si="4"/>
        <v>6.2658221709230933E-3</v>
      </c>
      <c r="H95" s="9">
        <f t="shared" si="5"/>
        <v>197997.21110777021</v>
      </c>
      <c r="I95" s="9">
        <f t="shared" si="6"/>
        <v>221325.00489820467</v>
      </c>
      <c r="J95" s="9">
        <f t="shared" si="7"/>
        <v>240318.75455630026</v>
      </c>
      <c r="K95" s="9"/>
      <c r="L95" s="9"/>
      <c r="M95" s="9"/>
    </row>
    <row r="96" spans="1:13" ht="26.25" thickBot="1">
      <c r="A96" s="46">
        <v>91</v>
      </c>
      <c r="B96" s="16" t="s">
        <v>62</v>
      </c>
      <c r="C96" s="17" t="s">
        <v>206</v>
      </c>
      <c r="D96" s="41">
        <v>15.18</v>
      </c>
      <c r="E96" s="41">
        <v>15.18</v>
      </c>
      <c r="F96" s="41">
        <v>15.18</v>
      </c>
      <c r="G96" s="42">
        <f t="shared" si="4"/>
        <v>7.3618560800783718E-3</v>
      </c>
      <c r="H96" s="43">
        <f t="shared" si="5"/>
        <v>232631.39819008912</v>
      </c>
      <c r="I96" s="43">
        <f t="shared" si="6"/>
        <v>260039.75033705466</v>
      </c>
      <c r="J96" s="43">
        <f t="shared" si="7"/>
        <v>282355.93608085433</v>
      </c>
      <c r="K96" s="44">
        <f>SUM(H89:H96)</f>
        <v>5816321.3249061601</v>
      </c>
      <c r="L96" s="44">
        <f>SUM(I89:I96)</f>
        <v>6501593.3230681196</v>
      </c>
      <c r="M96" s="44">
        <f>SUM(J89:J96)</f>
        <v>7059549.4203193048</v>
      </c>
    </row>
    <row r="97" spans="1:13" ht="25.5">
      <c r="A97" s="45">
        <v>92</v>
      </c>
      <c r="B97" s="12" t="s">
        <v>63</v>
      </c>
      <c r="C97" s="18" t="s">
        <v>207</v>
      </c>
      <c r="D97" s="37">
        <v>7.5</v>
      </c>
      <c r="E97" s="37">
        <v>7.5</v>
      </c>
      <c r="F97" s="37">
        <v>7.5</v>
      </c>
      <c r="G97" s="38">
        <f t="shared" si="4"/>
        <v>3.6372806719754801E-3</v>
      </c>
      <c r="H97" s="39">
        <f t="shared" si="5"/>
        <v>114936.46155636817</v>
      </c>
      <c r="I97" s="39">
        <f t="shared" si="6"/>
        <v>128478.13751830766</v>
      </c>
      <c r="J97" s="39">
        <f t="shared" si="7"/>
        <v>139503.92098856441</v>
      </c>
      <c r="K97" s="39"/>
      <c r="L97" s="39"/>
      <c r="M97" s="39"/>
    </row>
    <row r="98" spans="1:13" ht="18.75">
      <c r="A98" s="11">
        <v>93</v>
      </c>
      <c r="B98" s="14" t="s">
        <v>63</v>
      </c>
      <c r="C98" s="15" t="s">
        <v>64</v>
      </c>
      <c r="D98" s="3">
        <v>5.75</v>
      </c>
      <c r="E98" s="3">
        <v>5.75</v>
      </c>
      <c r="F98" s="3">
        <v>5.75</v>
      </c>
      <c r="G98" s="33">
        <f t="shared" si="4"/>
        <v>2.7885818485145347E-3</v>
      </c>
      <c r="H98" s="9">
        <f t="shared" si="5"/>
        <v>88117.953859882255</v>
      </c>
      <c r="I98" s="9">
        <f t="shared" si="6"/>
        <v>98499.905430702536</v>
      </c>
      <c r="J98" s="9">
        <f t="shared" si="7"/>
        <v>106953.0060912327</v>
      </c>
      <c r="K98" s="9"/>
      <c r="L98" s="9"/>
      <c r="M98" s="9"/>
    </row>
    <row r="99" spans="1:13" ht="18.75">
      <c r="A99" s="11">
        <v>94</v>
      </c>
      <c r="B99" s="14" t="s">
        <v>63</v>
      </c>
      <c r="C99" s="15" t="s">
        <v>65</v>
      </c>
      <c r="D99" s="3">
        <v>11.3</v>
      </c>
      <c r="E99" s="3">
        <v>11.3</v>
      </c>
      <c r="F99" s="3">
        <v>11.3</v>
      </c>
      <c r="G99" s="33">
        <f t="shared" si="4"/>
        <v>5.4801695457763902E-3</v>
      </c>
      <c r="H99" s="9">
        <f t="shared" si="5"/>
        <v>173170.93541159469</v>
      </c>
      <c r="I99" s="9">
        <f t="shared" si="6"/>
        <v>193573.72719425021</v>
      </c>
      <c r="J99" s="9">
        <f t="shared" si="7"/>
        <v>210185.90762277035</v>
      </c>
      <c r="K99" s="9"/>
      <c r="L99" s="9"/>
      <c r="M99" s="9"/>
    </row>
    <row r="100" spans="1:13" ht="25.5">
      <c r="A100" s="11">
        <v>95</v>
      </c>
      <c r="B100" s="14" t="s">
        <v>63</v>
      </c>
      <c r="C100" s="15" t="s">
        <v>37</v>
      </c>
      <c r="D100" s="3">
        <v>45.6</v>
      </c>
      <c r="E100" s="3">
        <v>45.6</v>
      </c>
      <c r="F100" s="3">
        <v>45.6</v>
      </c>
      <c r="G100" s="33">
        <f t="shared" si="4"/>
        <v>2.2114666485610918E-2</v>
      </c>
      <c r="H100" s="9">
        <f t="shared" si="5"/>
        <v>698813.6862627184</v>
      </c>
      <c r="I100" s="9">
        <f t="shared" si="6"/>
        <v>781147.07611131051</v>
      </c>
      <c r="J100" s="9">
        <f t="shared" si="7"/>
        <v>848183.83961047151</v>
      </c>
      <c r="K100" s="9"/>
      <c r="L100" s="9"/>
      <c r="M100" s="9"/>
    </row>
    <row r="101" spans="1:13" ht="25.5">
      <c r="A101" s="11">
        <v>96</v>
      </c>
      <c r="B101" s="14" t="s">
        <v>63</v>
      </c>
      <c r="C101" s="15" t="s">
        <v>208</v>
      </c>
      <c r="D101" s="3">
        <v>19.5</v>
      </c>
      <c r="E101" s="3">
        <v>19.5</v>
      </c>
      <c r="F101" s="3">
        <v>19.5</v>
      </c>
      <c r="G101" s="33">
        <f t="shared" si="4"/>
        <v>9.456929747136248E-3</v>
      </c>
      <c r="H101" s="9">
        <f t="shared" si="5"/>
        <v>298834.80004655721</v>
      </c>
      <c r="I101" s="9">
        <f t="shared" si="6"/>
        <v>334043.15754759987</v>
      </c>
      <c r="J101" s="9">
        <f t="shared" si="7"/>
        <v>362710.1945702674</v>
      </c>
      <c r="K101" s="9"/>
      <c r="L101" s="9"/>
      <c r="M101" s="9"/>
    </row>
    <row r="102" spans="1:13" ht="25.5">
      <c r="A102" s="11">
        <v>97</v>
      </c>
      <c r="B102" s="14" t="s">
        <v>63</v>
      </c>
      <c r="C102" s="15" t="s">
        <v>209</v>
      </c>
      <c r="D102" s="3">
        <v>11.1</v>
      </c>
      <c r="E102" s="3">
        <v>11.1</v>
      </c>
      <c r="F102" s="3">
        <v>11.1</v>
      </c>
      <c r="G102" s="33">
        <f t="shared" si="4"/>
        <v>5.3831753945237102E-3</v>
      </c>
      <c r="H102" s="9">
        <f t="shared" si="5"/>
        <v>170105.96310342485</v>
      </c>
      <c r="I102" s="9">
        <f t="shared" si="6"/>
        <v>190147.64352709532</v>
      </c>
      <c r="J102" s="9">
        <f t="shared" si="7"/>
        <v>206465.80306307529</v>
      </c>
      <c r="K102" s="9"/>
      <c r="L102" s="9"/>
      <c r="M102" s="9"/>
    </row>
    <row r="103" spans="1:13" ht="25.5">
      <c r="A103" s="11">
        <v>98</v>
      </c>
      <c r="B103" s="14" t="s">
        <v>63</v>
      </c>
      <c r="C103" s="15" t="s">
        <v>210</v>
      </c>
      <c r="D103" s="3">
        <v>15.5</v>
      </c>
      <c r="E103" s="3">
        <v>15.5</v>
      </c>
      <c r="F103" s="3">
        <v>15.5</v>
      </c>
      <c r="G103" s="33">
        <f t="shared" si="4"/>
        <v>7.5170467220826587E-3</v>
      </c>
      <c r="H103" s="9">
        <f t="shared" si="5"/>
        <v>237535.35388316086</v>
      </c>
      <c r="I103" s="9">
        <f t="shared" si="6"/>
        <v>265521.48420450249</v>
      </c>
      <c r="J103" s="9">
        <f t="shared" si="7"/>
        <v>288308.10337636643</v>
      </c>
      <c r="K103" s="9"/>
      <c r="L103" s="9"/>
      <c r="M103" s="9"/>
    </row>
    <row r="104" spans="1:13" ht="25.5">
      <c r="A104" s="11">
        <v>99</v>
      </c>
      <c r="B104" s="14" t="s">
        <v>63</v>
      </c>
      <c r="C104" s="15" t="s">
        <v>211</v>
      </c>
      <c r="D104" s="3">
        <v>14.5</v>
      </c>
      <c r="E104" s="3">
        <v>14.5</v>
      </c>
      <c r="F104" s="3">
        <v>14.5</v>
      </c>
      <c r="G104" s="33">
        <f t="shared" si="4"/>
        <v>7.032075965819261E-3</v>
      </c>
      <c r="H104" s="9">
        <f t="shared" si="5"/>
        <v>222210.49234231174</v>
      </c>
      <c r="I104" s="9">
        <f t="shared" si="6"/>
        <v>248391.06586872812</v>
      </c>
      <c r="J104" s="9">
        <f t="shared" si="7"/>
        <v>269707.58057789115</v>
      </c>
      <c r="K104" s="9"/>
      <c r="L104" s="9"/>
      <c r="M104" s="9"/>
    </row>
    <row r="105" spans="1:13" ht="25.5">
      <c r="A105" s="11">
        <v>100</v>
      </c>
      <c r="B105" s="14" t="s">
        <v>63</v>
      </c>
      <c r="C105" s="15" t="s">
        <v>108</v>
      </c>
      <c r="D105" s="3">
        <v>300.3</v>
      </c>
      <c r="E105" s="3">
        <v>300.3</v>
      </c>
      <c r="F105" s="3">
        <v>300.3</v>
      </c>
      <c r="G105" s="33">
        <f t="shared" si="4"/>
        <v>0.14563671810589823</v>
      </c>
      <c r="H105" s="9">
        <f t="shared" si="5"/>
        <v>4602055.9207169814</v>
      </c>
      <c r="I105" s="9">
        <f t="shared" si="6"/>
        <v>5144264.6262330385</v>
      </c>
      <c r="J105" s="9">
        <f t="shared" si="7"/>
        <v>5585736.9963821191</v>
      </c>
      <c r="K105" s="9"/>
      <c r="L105" s="9"/>
      <c r="M105" s="9"/>
    </row>
    <row r="106" spans="1:13" ht="25.5">
      <c r="A106" s="11">
        <v>101</v>
      </c>
      <c r="B106" s="14" t="s">
        <v>63</v>
      </c>
      <c r="C106" s="15" t="s">
        <v>212</v>
      </c>
      <c r="D106" s="3">
        <v>9.3000000000000007</v>
      </c>
      <c r="E106" s="3">
        <v>9.3000000000000007</v>
      </c>
      <c r="F106" s="3">
        <v>9.3000000000000007</v>
      </c>
      <c r="G106" s="33">
        <f t="shared" si="4"/>
        <v>4.5102280332495956E-3</v>
      </c>
      <c r="H106" s="9">
        <f t="shared" si="5"/>
        <v>142521.21232989652</v>
      </c>
      <c r="I106" s="9">
        <f t="shared" si="6"/>
        <v>159312.89052270149</v>
      </c>
      <c r="J106" s="9">
        <f t="shared" si="7"/>
        <v>172984.86202581986</v>
      </c>
      <c r="K106" s="9"/>
      <c r="L106" s="9"/>
      <c r="M106" s="9"/>
    </row>
    <row r="107" spans="1:13" ht="25.5">
      <c r="A107" s="11">
        <v>102</v>
      </c>
      <c r="B107" s="14" t="s">
        <v>63</v>
      </c>
      <c r="C107" s="15" t="s">
        <v>213</v>
      </c>
      <c r="D107" s="3">
        <v>32</v>
      </c>
      <c r="E107" s="3">
        <v>32</v>
      </c>
      <c r="F107" s="3">
        <v>32</v>
      </c>
      <c r="G107" s="33">
        <f t="shared" si="4"/>
        <v>1.5519064200428714E-2</v>
      </c>
      <c r="H107" s="9">
        <f t="shared" si="5"/>
        <v>490395.56930717081</v>
      </c>
      <c r="I107" s="9">
        <f t="shared" si="6"/>
        <v>548173.3867447793</v>
      </c>
      <c r="J107" s="9">
        <f t="shared" si="7"/>
        <v>595216.72955120809</v>
      </c>
      <c r="K107" s="9"/>
      <c r="L107" s="9"/>
      <c r="M107" s="9"/>
    </row>
    <row r="108" spans="1:13" ht="25.5">
      <c r="A108" s="11">
        <v>103</v>
      </c>
      <c r="B108" s="14" t="s">
        <v>63</v>
      </c>
      <c r="C108" s="15" t="s">
        <v>214</v>
      </c>
      <c r="D108" s="3">
        <v>18.899999999999999</v>
      </c>
      <c r="E108" s="3">
        <v>18.899999999999999</v>
      </c>
      <c r="F108" s="3">
        <v>18.899999999999999</v>
      </c>
      <c r="G108" s="33">
        <f t="shared" si="4"/>
        <v>9.1659472933782096E-3</v>
      </c>
      <c r="H108" s="9">
        <f t="shared" si="5"/>
        <v>289639.88312204776</v>
      </c>
      <c r="I108" s="9">
        <f t="shared" si="6"/>
        <v>323764.90654613532</v>
      </c>
      <c r="J108" s="9">
        <f t="shared" si="7"/>
        <v>351549.88089118229</v>
      </c>
      <c r="K108" s="9"/>
      <c r="L108" s="9"/>
      <c r="M108" s="9"/>
    </row>
    <row r="109" spans="1:13" ht="26.25" thickBot="1">
      <c r="A109" s="46">
        <v>104</v>
      </c>
      <c r="B109" s="16" t="s">
        <v>63</v>
      </c>
      <c r="C109" s="17" t="s">
        <v>215</v>
      </c>
      <c r="D109" s="41">
        <v>15.1</v>
      </c>
      <c r="E109" s="41">
        <v>15.1</v>
      </c>
      <c r="F109" s="41">
        <v>15.1</v>
      </c>
      <c r="G109" s="42">
        <f t="shared" si="4"/>
        <v>7.3230584195772995E-3</v>
      </c>
      <c r="H109" s="43">
        <f t="shared" si="5"/>
        <v>231405.4092668212</v>
      </c>
      <c r="I109" s="43">
        <f t="shared" si="6"/>
        <v>258669.31687019271</v>
      </c>
      <c r="J109" s="43">
        <f t="shared" si="7"/>
        <v>280867.89425697626</v>
      </c>
      <c r="K109" s="44">
        <f>SUM(H97:H109)</f>
        <v>7759743.6412089346</v>
      </c>
      <c r="L109" s="44">
        <f>SUM(I97:I109)</f>
        <v>8673987.324319344</v>
      </c>
      <c r="M109" s="44">
        <f>SUM(J97:J109)</f>
        <v>9418374.7190079428</v>
      </c>
    </row>
    <row r="110" spans="1:13" ht="19.5" thickBot="1">
      <c r="A110" s="49">
        <v>105</v>
      </c>
      <c r="B110" s="68" t="s">
        <v>67</v>
      </c>
      <c r="C110" s="68"/>
      <c r="D110" s="50">
        <v>94.816000000000003</v>
      </c>
      <c r="E110" s="50">
        <v>94.816000000000003</v>
      </c>
      <c r="F110" s="50">
        <v>94.816000000000003</v>
      </c>
      <c r="G110" s="51">
        <f t="shared" si="4"/>
        <v>4.5982987225870284E-2</v>
      </c>
      <c r="H110" s="52">
        <f t="shared" si="5"/>
        <v>1453042.0718571472</v>
      </c>
      <c r="I110" s="52">
        <f t="shared" si="6"/>
        <v>1624237.7449247811</v>
      </c>
      <c r="J110" s="52">
        <f t="shared" si="7"/>
        <v>1763627.1696602297</v>
      </c>
      <c r="K110" s="60">
        <f>H110</f>
        <v>1453042.0718571472</v>
      </c>
      <c r="L110" s="60">
        <f>I110</f>
        <v>1624237.7449247811</v>
      </c>
      <c r="M110" s="60">
        <f>J110</f>
        <v>1763627.1696602297</v>
      </c>
    </row>
    <row r="111" spans="1:13" ht="25.5">
      <c r="A111" s="45">
        <v>106</v>
      </c>
      <c r="B111" s="12" t="s">
        <v>66</v>
      </c>
      <c r="C111" s="18" t="s">
        <v>216</v>
      </c>
      <c r="D111" s="37">
        <v>15.01</v>
      </c>
      <c r="E111" s="37">
        <v>15.01</v>
      </c>
      <c r="F111" s="37">
        <v>15.01</v>
      </c>
      <c r="G111" s="38">
        <f t="shared" si="4"/>
        <v>7.2794110515135941E-3</v>
      </c>
      <c r="H111" s="39">
        <f t="shared" si="5"/>
        <v>230026.17172814478</v>
      </c>
      <c r="I111" s="39">
        <f t="shared" si="6"/>
        <v>257127.57921997303</v>
      </c>
      <c r="J111" s="39">
        <f t="shared" si="7"/>
        <v>279193.8472051135</v>
      </c>
      <c r="K111" s="39"/>
      <c r="L111" s="39"/>
      <c r="M111" s="39"/>
    </row>
    <row r="112" spans="1:13" ht="25.5">
      <c r="A112" s="11">
        <v>107</v>
      </c>
      <c r="B112" s="14" t="s">
        <v>66</v>
      </c>
      <c r="C112" s="15" t="s">
        <v>217</v>
      </c>
      <c r="D112" s="3">
        <v>23.2</v>
      </c>
      <c r="E112" s="3">
        <v>23.2</v>
      </c>
      <c r="F112" s="3">
        <v>23.2</v>
      </c>
      <c r="G112" s="33">
        <f t="shared" si="4"/>
        <v>1.1251321545310819E-2</v>
      </c>
      <c r="H112" s="9">
        <f t="shared" si="5"/>
        <v>355536.78774769884</v>
      </c>
      <c r="I112" s="9">
        <f t="shared" si="6"/>
        <v>397425.70538996503</v>
      </c>
      <c r="J112" s="9">
        <f t="shared" si="7"/>
        <v>431532.12892462593</v>
      </c>
      <c r="K112" s="9"/>
      <c r="L112" s="9"/>
      <c r="M112" s="9"/>
    </row>
    <row r="113" spans="1:13" ht="25.5">
      <c r="A113" s="11">
        <v>108</v>
      </c>
      <c r="B113" s="14" t="s">
        <v>66</v>
      </c>
      <c r="C113" s="15" t="s">
        <v>218</v>
      </c>
      <c r="D113" s="3">
        <v>18.829999999999998</v>
      </c>
      <c r="E113" s="3">
        <v>18.829999999999998</v>
      </c>
      <c r="F113" s="3">
        <v>18.829999999999998</v>
      </c>
      <c r="G113" s="33">
        <f t="shared" si="4"/>
        <v>9.1319993404397701E-3</v>
      </c>
      <c r="H113" s="9">
        <f t="shared" si="5"/>
        <v>288567.14281418826</v>
      </c>
      <c r="I113" s="9">
        <f t="shared" si="6"/>
        <v>322565.77726263105</v>
      </c>
      <c r="J113" s="9">
        <f t="shared" si="7"/>
        <v>350247.84429528896</v>
      </c>
      <c r="K113" s="9"/>
      <c r="L113" s="9"/>
      <c r="M113" s="9"/>
    </row>
    <row r="114" spans="1:13" ht="25.5">
      <c r="A114" s="11">
        <v>109</v>
      </c>
      <c r="B114" s="14" t="s">
        <v>66</v>
      </c>
      <c r="C114" s="15" t="s">
        <v>219</v>
      </c>
      <c r="D114" s="3">
        <v>22.08</v>
      </c>
      <c r="E114" s="3">
        <v>22.08</v>
      </c>
      <c r="F114" s="3">
        <v>22.08</v>
      </c>
      <c r="G114" s="33">
        <f t="shared" si="4"/>
        <v>1.0708154298295813E-2</v>
      </c>
      <c r="H114" s="9">
        <f t="shared" si="5"/>
        <v>338372.94282194786</v>
      </c>
      <c r="I114" s="9">
        <f t="shared" si="6"/>
        <v>378239.63685389771</v>
      </c>
      <c r="J114" s="9">
        <f t="shared" si="7"/>
        <v>410699.54339033359</v>
      </c>
      <c r="K114" s="9"/>
      <c r="L114" s="9"/>
      <c r="M114" s="9"/>
    </row>
    <row r="115" spans="1:13" ht="25.5">
      <c r="A115" s="11">
        <v>110</v>
      </c>
      <c r="B115" s="14" t="s">
        <v>66</v>
      </c>
      <c r="C115" s="15" t="s">
        <v>109</v>
      </c>
      <c r="D115" s="3">
        <v>499.76</v>
      </c>
      <c r="E115" s="3">
        <v>499.76</v>
      </c>
      <c r="F115" s="3">
        <v>499.76</v>
      </c>
      <c r="G115" s="33">
        <f t="shared" si="4"/>
        <v>0.24236898515019548</v>
      </c>
      <c r="H115" s="9">
        <f t="shared" si="5"/>
        <v>7658752.8036547406</v>
      </c>
      <c r="I115" s="9">
        <f t="shared" si="6"/>
        <v>8561097.8674865905</v>
      </c>
      <c r="J115" s="9">
        <f t="shared" si="7"/>
        <v>9295797.2737659924</v>
      </c>
      <c r="K115" s="9"/>
      <c r="L115" s="9"/>
      <c r="M115" s="9"/>
    </row>
    <row r="116" spans="1:13" ht="25.5">
      <c r="A116" s="11">
        <v>111</v>
      </c>
      <c r="B116" s="14" t="s">
        <v>66</v>
      </c>
      <c r="C116" s="15" t="s">
        <v>220</v>
      </c>
      <c r="D116" s="3">
        <v>15.92</v>
      </c>
      <c r="E116" s="3">
        <v>15.92</v>
      </c>
      <c r="F116" s="3">
        <v>15.92</v>
      </c>
      <c r="G116" s="33">
        <f t="shared" si="4"/>
        <v>7.7207344397132848E-3</v>
      </c>
      <c r="H116" s="9">
        <f t="shared" si="5"/>
        <v>243971.79573031745</v>
      </c>
      <c r="I116" s="9">
        <f t="shared" si="6"/>
        <v>272716.2599055277</v>
      </c>
      <c r="J116" s="9">
        <f t="shared" si="7"/>
        <v>296120.32295172598</v>
      </c>
      <c r="K116" s="9"/>
      <c r="L116" s="9"/>
      <c r="M116" s="9"/>
    </row>
    <row r="117" spans="1:13" ht="25.5">
      <c r="A117" s="11">
        <v>112</v>
      </c>
      <c r="B117" s="14" t="s">
        <v>66</v>
      </c>
      <c r="C117" s="15" t="s">
        <v>161</v>
      </c>
      <c r="D117" s="3">
        <v>8.6189999999999998</v>
      </c>
      <c r="E117" s="3">
        <v>8.6189999999999998</v>
      </c>
      <c r="F117" s="3">
        <v>8.6189999999999998</v>
      </c>
      <c r="G117" s="33">
        <f t="shared" si="4"/>
        <v>4.1799629482342218E-3</v>
      </c>
      <c r="H117" s="9">
        <f t="shared" si="5"/>
        <v>132084.9816205783</v>
      </c>
      <c r="I117" s="9">
        <f t="shared" si="6"/>
        <v>147647.07563603917</v>
      </c>
      <c r="J117" s="9">
        <f t="shared" si="7"/>
        <v>160317.90600005822</v>
      </c>
      <c r="K117" s="9"/>
      <c r="L117" s="9"/>
      <c r="M117" s="9"/>
    </row>
    <row r="118" spans="1:13" ht="25.5">
      <c r="A118" s="11">
        <v>113</v>
      </c>
      <c r="B118" s="14" t="s">
        <v>66</v>
      </c>
      <c r="C118" s="15" t="s">
        <v>221</v>
      </c>
      <c r="D118" s="3">
        <v>66.353999999999999</v>
      </c>
      <c r="E118" s="3">
        <v>66.353999999999999</v>
      </c>
      <c r="F118" s="3">
        <v>66.353999999999999</v>
      </c>
      <c r="G118" s="33">
        <f t="shared" si="4"/>
        <v>3.2179749561101464E-2</v>
      </c>
      <c r="H118" s="9">
        <f t="shared" si="5"/>
        <v>1016865.8626815003</v>
      </c>
      <c r="I118" s="9">
        <f t="shared" si="6"/>
        <v>1136671.7782519714</v>
      </c>
      <c r="J118" s="9">
        <f t="shared" si="7"/>
        <v>1234219.089770027</v>
      </c>
      <c r="K118" s="9"/>
      <c r="L118" s="9"/>
      <c r="M118" s="9"/>
    </row>
    <row r="119" spans="1:13" ht="25.5">
      <c r="A119" s="11">
        <v>114</v>
      </c>
      <c r="B119" s="14" t="s">
        <v>66</v>
      </c>
      <c r="C119" s="15" t="s">
        <v>222</v>
      </c>
      <c r="D119" s="3">
        <v>14.73</v>
      </c>
      <c r="E119" s="3">
        <v>14.73</v>
      </c>
      <c r="F119" s="3">
        <v>14.73</v>
      </c>
      <c r="G119" s="33">
        <f t="shared" si="4"/>
        <v>7.1436192397598434E-3</v>
      </c>
      <c r="H119" s="9">
        <f t="shared" si="5"/>
        <v>225735.21049670709</v>
      </c>
      <c r="I119" s="9">
        <f t="shared" si="6"/>
        <v>252331.06208595625</v>
      </c>
      <c r="J119" s="9">
        <f t="shared" si="7"/>
        <v>273985.70082154049</v>
      </c>
      <c r="K119" s="9"/>
      <c r="L119" s="9"/>
      <c r="M119" s="9"/>
    </row>
    <row r="120" spans="1:13" ht="25.5">
      <c r="A120" s="11">
        <v>115</v>
      </c>
      <c r="B120" s="14" t="s">
        <v>66</v>
      </c>
      <c r="C120" s="15" t="s">
        <v>223</v>
      </c>
      <c r="D120" s="3">
        <v>27</v>
      </c>
      <c r="E120" s="3">
        <v>27</v>
      </c>
      <c r="F120" s="3">
        <v>27</v>
      </c>
      <c r="G120" s="33">
        <f t="shared" si="4"/>
        <v>1.3094210419111728E-2</v>
      </c>
      <c r="H120" s="9">
        <f t="shared" si="5"/>
        <v>413771.26160292537</v>
      </c>
      <c r="I120" s="9">
        <f t="shared" si="6"/>
        <v>462521.29506590759</v>
      </c>
      <c r="J120" s="9">
        <f t="shared" si="7"/>
        <v>502214.11555883184</v>
      </c>
      <c r="K120" s="9"/>
      <c r="L120" s="9"/>
      <c r="M120" s="9"/>
    </row>
    <row r="121" spans="1:13" ht="25.5">
      <c r="A121" s="11">
        <v>116</v>
      </c>
      <c r="B121" s="14" t="s">
        <v>66</v>
      </c>
      <c r="C121" s="15" t="s">
        <v>224</v>
      </c>
      <c r="D121" s="3">
        <v>21.92</v>
      </c>
      <c r="E121" s="3">
        <v>21.92</v>
      </c>
      <c r="F121" s="3">
        <v>21.92</v>
      </c>
      <c r="G121" s="33">
        <f t="shared" si="4"/>
        <v>1.063055897729367E-2</v>
      </c>
      <c r="H121" s="9">
        <f t="shared" si="5"/>
        <v>335920.964975412</v>
      </c>
      <c r="I121" s="9">
        <f t="shared" si="6"/>
        <v>375498.76992017386</v>
      </c>
      <c r="J121" s="9">
        <f t="shared" si="7"/>
        <v>407723.45974257757</v>
      </c>
      <c r="K121" s="9"/>
      <c r="L121" s="9"/>
      <c r="M121" s="9"/>
    </row>
    <row r="122" spans="1:13" ht="25.5">
      <c r="A122" s="11">
        <v>117</v>
      </c>
      <c r="B122" s="14" t="s">
        <v>66</v>
      </c>
      <c r="C122" s="15" t="s">
        <v>225</v>
      </c>
      <c r="D122" s="3">
        <v>15.53</v>
      </c>
      <c r="E122" s="3">
        <v>15.53</v>
      </c>
      <c r="F122" s="3">
        <v>15.53</v>
      </c>
      <c r="G122" s="33">
        <f t="shared" si="4"/>
        <v>7.5315958447705594E-3</v>
      </c>
      <c r="H122" s="9">
        <f t="shared" si="5"/>
        <v>237995.09972938627</v>
      </c>
      <c r="I122" s="9">
        <f t="shared" si="6"/>
        <v>266035.39675457566</v>
      </c>
      <c r="J122" s="9">
        <f t="shared" si="7"/>
        <v>288866.11906032061</v>
      </c>
      <c r="K122" s="9"/>
      <c r="L122" s="9"/>
      <c r="M122" s="9"/>
    </row>
    <row r="123" spans="1:13" ht="25.5">
      <c r="A123" s="11">
        <v>118</v>
      </c>
      <c r="B123" s="14" t="s">
        <v>66</v>
      </c>
      <c r="C123" s="15" t="s">
        <v>226</v>
      </c>
      <c r="D123" s="3">
        <v>20.97</v>
      </c>
      <c r="E123" s="3">
        <v>20.97</v>
      </c>
      <c r="F123" s="3">
        <v>20.97</v>
      </c>
      <c r="G123" s="33">
        <f t="shared" si="4"/>
        <v>1.0169836758843441E-2</v>
      </c>
      <c r="H123" s="9">
        <f t="shared" si="5"/>
        <v>321362.34651160531</v>
      </c>
      <c r="I123" s="9">
        <f t="shared" si="6"/>
        <v>359224.87250118813</v>
      </c>
      <c r="J123" s="9">
        <f t="shared" si="7"/>
        <v>390052.96308402601</v>
      </c>
      <c r="K123" s="9"/>
      <c r="L123" s="9"/>
      <c r="M123" s="9"/>
    </row>
    <row r="124" spans="1:13" ht="26.25" thickBot="1">
      <c r="A124" s="46">
        <v>119</v>
      </c>
      <c r="B124" s="16" t="s">
        <v>66</v>
      </c>
      <c r="C124" s="17" t="s">
        <v>227</v>
      </c>
      <c r="D124" s="41">
        <v>18.27</v>
      </c>
      <c r="E124" s="41">
        <v>18.27</v>
      </c>
      <c r="F124" s="41">
        <v>18.27</v>
      </c>
      <c r="G124" s="42">
        <f t="shared" si="4"/>
        <v>8.8604157169322687E-3</v>
      </c>
      <c r="H124" s="43">
        <f t="shared" si="5"/>
        <v>279985.22035131283</v>
      </c>
      <c r="I124" s="43">
        <f t="shared" si="6"/>
        <v>312972.74299459741</v>
      </c>
      <c r="J124" s="43">
        <f t="shared" si="7"/>
        <v>339831.55152814282</v>
      </c>
      <c r="K124" s="44">
        <f>SUM(H111:H124)</f>
        <v>12078948.592466464</v>
      </c>
      <c r="L124" s="44">
        <f>SUM(I111:I124)</f>
        <v>13502075.819328995</v>
      </c>
      <c r="M124" s="44">
        <f>SUM(J111:J124)</f>
        <v>14660801.866098605</v>
      </c>
    </row>
    <row r="125" spans="1:13" ht="19.5" thickBot="1">
      <c r="A125" s="49">
        <v>120</v>
      </c>
      <c r="B125" s="68" t="s">
        <v>71</v>
      </c>
      <c r="C125" s="68"/>
      <c r="D125" s="50">
        <v>106.14100000000001</v>
      </c>
      <c r="E125" s="50">
        <v>106.14100000000001</v>
      </c>
      <c r="F125" s="50">
        <v>106.14100000000001</v>
      </c>
      <c r="G125" s="51">
        <f t="shared" si="4"/>
        <v>5.147528104055326E-2</v>
      </c>
      <c r="H125" s="52">
        <f t="shared" si="5"/>
        <v>1626596.128807263</v>
      </c>
      <c r="I125" s="52">
        <f t="shared" si="6"/>
        <v>1818239.7325774257</v>
      </c>
      <c r="J125" s="52">
        <f t="shared" si="7"/>
        <v>1974278.0903529618</v>
      </c>
      <c r="K125" s="60">
        <f>H125</f>
        <v>1626596.128807263</v>
      </c>
      <c r="L125" s="60">
        <f>I125</f>
        <v>1818239.7325774257</v>
      </c>
      <c r="M125" s="60">
        <f>J125</f>
        <v>1974278.0903529618</v>
      </c>
    </row>
    <row r="126" spans="1:13" ht="25.5">
      <c r="A126" s="45">
        <v>121</v>
      </c>
      <c r="B126" s="12" t="s">
        <v>70</v>
      </c>
      <c r="C126" s="18" t="s">
        <v>228</v>
      </c>
      <c r="D126" s="37">
        <v>2.75</v>
      </c>
      <c r="E126" s="37">
        <v>2.75</v>
      </c>
      <c r="F126" s="37">
        <v>2.75</v>
      </c>
      <c r="G126" s="38">
        <f t="shared" si="4"/>
        <v>1.3336695797243427E-3</v>
      </c>
      <c r="H126" s="39">
        <f t="shared" si="5"/>
        <v>42143.369237334991</v>
      </c>
      <c r="I126" s="39">
        <f t="shared" si="6"/>
        <v>47108.650423379477</v>
      </c>
      <c r="J126" s="39">
        <f t="shared" si="7"/>
        <v>51151.437695806948</v>
      </c>
      <c r="K126" s="39"/>
      <c r="L126" s="39"/>
      <c r="M126" s="39"/>
    </row>
    <row r="127" spans="1:13" ht="25.5">
      <c r="A127" s="11">
        <v>122</v>
      </c>
      <c r="B127" s="14" t="s">
        <v>70</v>
      </c>
      <c r="C127" s="15" t="s">
        <v>229</v>
      </c>
      <c r="D127" s="3">
        <v>20.58</v>
      </c>
      <c r="E127" s="3">
        <v>20.58</v>
      </c>
      <c r="F127" s="3">
        <v>20.58</v>
      </c>
      <c r="G127" s="33">
        <f t="shared" si="4"/>
        <v>9.9806981639007156E-3</v>
      </c>
      <c r="H127" s="9">
        <f t="shared" si="5"/>
        <v>315385.65051067417</v>
      </c>
      <c r="I127" s="9">
        <f t="shared" si="6"/>
        <v>352544.00935023616</v>
      </c>
      <c r="J127" s="9">
        <f t="shared" si="7"/>
        <v>382798.75919262064</v>
      </c>
      <c r="K127" s="9"/>
      <c r="L127" s="9"/>
      <c r="M127" s="9"/>
    </row>
    <row r="128" spans="1:13" ht="25.5">
      <c r="A128" s="11">
        <v>123</v>
      </c>
      <c r="B128" s="14" t="s">
        <v>70</v>
      </c>
      <c r="C128" s="15" t="s">
        <v>230</v>
      </c>
      <c r="D128" s="3">
        <v>1.448</v>
      </c>
      <c r="E128" s="3">
        <v>1.448</v>
      </c>
      <c r="F128" s="3">
        <v>1.448</v>
      </c>
      <c r="G128" s="33">
        <f t="shared" si="4"/>
        <v>7.0223765506939931E-4</v>
      </c>
      <c r="H128" s="9">
        <f t="shared" si="5"/>
        <v>22190.399511149477</v>
      </c>
      <c r="I128" s="9">
        <f t="shared" si="6"/>
        <v>24804.845750201264</v>
      </c>
      <c r="J128" s="9">
        <f t="shared" si="7"/>
        <v>26933.557012192166</v>
      </c>
      <c r="K128" s="9"/>
      <c r="L128" s="9"/>
      <c r="M128" s="9"/>
    </row>
    <row r="129" spans="1:13" ht="25.5">
      <c r="A129" s="11">
        <v>124</v>
      </c>
      <c r="B129" s="14" t="s">
        <v>70</v>
      </c>
      <c r="C129" s="15" t="s">
        <v>231</v>
      </c>
      <c r="D129" s="3">
        <v>5.806</v>
      </c>
      <c r="E129" s="3">
        <v>5.806</v>
      </c>
      <c r="F129" s="3">
        <v>5.806</v>
      </c>
      <c r="G129" s="33">
        <f t="shared" si="4"/>
        <v>2.815740210865285E-3</v>
      </c>
      <c r="H129" s="9">
        <f t="shared" si="5"/>
        <v>88976.146106169806</v>
      </c>
      <c r="I129" s="9">
        <f t="shared" si="6"/>
        <v>99459.208857505902</v>
      </c>
      <c r="J129" s="9">
        <f t="shared" si="7"/>
        <v>107994.63536794732</v>
      </c>
      <c r="K129" s="9"/>
      <c r="L129" s="9"/>
      <c r="M129" s="9"/>
    </row>
    <row r="130" spans="1:13" ht="25.5">
      <c r="A130" s="11">
        <v>125</v>
      </c>
      <c r="B130" s="14" t="s">
        <v>70</v>
      </c>
      <c r="C130" s="15" t="s">
        <v>232</v>
      </c>
      <c r="D130" s="3">
        <v>5.27</v>
      </c>
      <c r="E130" s="3">
        <v>5.27</v>
      </c>
      <c r="F130" s="3">
        <v>5.27</v>
      </c>
      <c r="G130" s="33">
        <f t="shared" si="4"/>
        <v>2.5557958855081039E-3</v>
      </c>
      <c r="H130" s="9">
        <f t="shared" si="5"/>
        <v>80762.020320274692</v>
      </c>
      <c r="I130" s="9">
        <f t="shared" si="6"/>
        <v>90277.304629530845</v>
      </c>
      <c r="J130" s="9">
        <f t="shared" si="7"/>
        <v>98024.755147964592</v>
      </c>
      <c r="K130" s="9"/>
      <c r="L130" s="9"/>
      <c r="M130" s="9"/>
    </row>
    <row r="131" spans="1:13" ht="25.5">
      <c r="A131" s="11">
        <v>126</v>
      </c>
      <c r="B131" s="14" t="s">
        <v>70</v>
      </c>
      <c r="C131" s="15" t="s">
        <v>233</v>
      </c>
      <c r="D131" s="3">
        <v>13.8</v>
      </c>
      <c r="E131" s="3">
        <v>13.8</v>
      </c>
      <c r="F131" s="3">
        <v>13.8</v>
      </c>
      <c r="G131" s="33">
        <f t="shared" si="4"/>
        <v>6.6925964364348833E-3</v>
      </c>
      <c r="H131" s="9">
        <f t="shared" si="5"/>
        <v>211483.08926371741</v>
      </c>
      <c r="I131" s="9">
        <f t="shared" si="6"/>
        <v>236399.7730336861</v>
      </c>
      <c r="J131" s="9">
        <f t="shared" si="7"/>
        <v>256687.2146189585</v>
      </c>
      <c r="K131" s="9"/>
      <c r="L131" s="9"/>
      <c r="M131" s="9"/>
    </row>
    <row r="132" spans="1:13" ht="25.5">
      <c r="A132" s="11">
        <v>127</v>
      </c>
      <c r="B132" s="14" t="s">
        <v>70</v>
      </c>
      <c r="C132" s="15" t="s">
        <v>234</v>
      </c>
      <c r="D132" s="3">
        <v>11.819000000000001</v>
      </c>
      <c r="E132" s="3">
        <v>11.819000000000001</v>
      </c>
      <c r="F132" s="3">
        <v>11.819000000000001</v>
      </c>
      <c r="G132" s="33">
        <f t="shared" si="4"/>
        <v>5.7318693682770934E-3</v>
      </c>
      <c r="H132" s="9">
        <f t="shared" si="5"/>
        <v>181124.53855129538</v>
      </c>
      <c r="I132" s="9">
        <f t="shared" si="6"/>
        <v>202464.41431051711</v>
      </c>
      <c r="J132" s="9">
        <f t="shared" si="7"/>
        <v>219839.57895517902</v>
      </c>
      <c r="K132" s="9"/>
      <c r="L132" s="9"/>
      <c r="M132" s="9"/>
    </row>
    <row r="133" spans="1:13" ht="25.5">
      <c r="A133" s="11">
        <v>128</v>
      </c>
      <c r="B133" s="14" t="s">
        <v>70</v>
      </c>
      <c r="C133" s="15" t="s">
        <v>235</v>
      </c>
      <c r="D133" s="3">
        <v>6.84</v>
      </c>
      <c r="E133" s="3">
        <v>6.84</v>
      </c>
      <c r="F133" s="3">
        <v>6.84</v>
      </c>
      <c r="G133" s="33">
        <f t="shared" si="4"/>
        <v>3.3171999728416383E-3</v>
      </c>
      <c r="H133" s="9">
        <f t="shared" si="5"/>
        <v>104822.05293940777</v>
      </c>
      <c r="I133" s="9">
        <f t="shared" si="6"/>
        <v>117172.0614166966</v>
      </c>
      <c r="J133" s="9">
        <f t="shared" si="7"/>
        <v>127227.57594157074</v>
      </c>
      <c r="K133" s="9"/>
      <c r="L133" s="9"/>
      <c r="M133" s="9"/>
    </row>
    <row r="134" spans="1:13" ht="25.5">
      <c r="A134" s="11">
        <v>129</v>
      </c>
      <c r="B134" s="14" t="s">
        <v>70</v>
      </c>
      <c r="C134" s="15" t="s">
        <v>236</v>
      </c>
      <c r="D134" s="3">
        <v>5.12</v>
      </c>
      <c r="E134" s="3">
        <v>5.12</v>
      </c>
      <c r="F134" s="3">
        <v>5.12</v>
      </c>
      <c r="G134" s="33">
        <f t="shared" si="4"/>
        <v>2.4830502720685943E-3</v>
      </c>
      <c r="H134" s="9">
        <f t="shared" si="5"/>
        <v>78463.291089147329</v>
      </c>
      <c r="I134" s="9">
        <f t="shared" si="6"/>
        <v>87707.741879164692</v>
      </c>
      <c r="J134" s="9">
        <f t="shared" si="7"/>
        <v>95234.676728193284</v>
      </c>
      <c r="K134" s="9"/>
      <c r="L134" s="9"/>
      <c r="M134" s="9"/>
    </row>
    <row r="135" spans="1:13" ht="25.5">
      <c r="A135" s="11">
        <v>130</v>
      </c>
      <c r="B135" s="14" t="s">
        <v>70</v>
      </c>
      <c r="C135" s="15" t="s">
        <v>237</v>
      </c>
      <c r="D135" s="3">
        <v>17.29</v>
      </c>
      <c r="E135" s="3">
        <v>17.29</v>
      </c>
      <c r="F135" s="3">
        <v>17.29</v>
      </c>
      <c r="G135" s="33">
        <f t="shared" ref="G135:G198" si="8">D135*10/20619.8</f>
        <v>8.3851443757941395E-3</v>
      </c>
      <c r="H135" s="9">
        <f t="shared" ref="H135:H198" si="9">G135/100*3159955800</f>
        <v>264966.85604128073</v>
      </c>
      <c r="I135" s="9">
        <f t="shared" ref="I135:I198" si="10">G135/100*3532258000</f>
        <v>296184.93302553857</v>
      </c>
      <c r="J135" s="9">
        <f t="shared" ref="J135:J198" si="11">G135/100*3835390600</f>
        <v>321603.03918563708</v>
      </c>
      <c r="K135" s="9"/>
      <c r="L135" s="9"/>
      <c r="M135" s="9"/>
    </row>
    <row r="136" spans="1:13" ht="25.5">
      <c r="A136" s="11">
        <v>131</v>
      </c>
      <c r="B136" s="14" t="s">
        <v>70</v>
      </c>
      <c r="C136" s="15" t="s">
        <v>238</v>
      </c>
      <c r="D136" s="3">
        <v>2</v>
      </c>
      <c r="E136" s="3">
        <v>2</v>
      </c>
      <c r="F136" s="3">
        <v>2</v>
      </c>
      <c r="G136" s="33">
        <f t="shared" si="8"/>
        <v>9.6994151252679465E-4</v>
      </c>
      <c r="H136" s="9">
        <f t="shared" si="9"/>
        <v>30649.723081698176</v>
      </c>
      <c r="I136" s="9">
        <f t="shared" si="10"/>
        <v>34260.836671548706</v>
      </c>
      <c r="J136" s="9">
        <f t="shared" si="11"/>
        <v>37201.045596950506</v>
      </c>
      <c r="K136" s="9"/>
      <c r="L136" s="9"/>
      <c r="M136" s="9"/>
    </row>
    <row r="137" spans="1:13" ht="25.5">
      <c r="A137" s="11">
        <v>132</v>
      </c>
      <c r="B137" s="14" t="s">
        <v>70</v>
      </c>
      <c r="C137" s="15" t="s">
        <v>239</v>
      </c>
      <c r="D137" s="3">
        <v>6.17</v>
      </c>
      <c r="E137" s="3">
        <v>6.17</v>
      </c>
      <c r="F137" s="3">
        <v>6.17</v>
      </c>
      <c r="G137" s="33">
        <f t="shared" si="8"/>
        <v>2.9922695661451617E-3</v>
      </c>
      <c r="H137" s="9">
        <f t="shared" si="9"/>
        <v>94554.395707038871</v>
      </c>
      <c r="I137" s="9">
        <f t="shared" si="10"/>
        <v>105694.68113172776</v>
      </c>
      <c r="J137" s="9">
        <f t="shared" si="11"/>
        <v>114765.22566659232</v>
      </c>
      <c r="K137" s="9"/>
      <c r="L137" s="9"/>
      <c r="M137" s="9"/>
    </row>
    <row r="138" spans="1:13" ht="25.5">
      <c r="A138" s="11">
        <v>133</v>
      </c>
      <c r="B138" s="14" t="s">
        <v>70</v>
      </c>
      <c r="C138" s="15" t="s">
        <v>110</v>
      </c>
      <c r="D138" s="3">
        <v>295.58</v>
      </c>
      <c r="E138" s="3">
        <v>295.58</v>
      </c>
      <c r="F138" s="3">
        <v>295.58</v>
      </c>
      <c r="G138" s="33">
        <f t="shared" si="8"/>
        <v>0.14334765613633496</v>
      </c>
      <c r="H138" s="9">
        <f t="shared" si="9"/>
        <v>4529722.5742441723</v>
      </c>
      <c r="I138" s="9">
        <f t="shared" si="10"/>
        <v>5063409.0516881822</v>
      </c>
      <c r="J138" s="9">
        <f t="shared" si="11"/>
        <v>5497942.5287733143</v>
      </c>
      <c r="K138" s="9"/>
      <c r="L138" s="9"/>
      <c r="M138" s="9"/>
    </row>
    <row r="139" spans="1:13" ht="25.5">
      <c r="A139" s="11">
        <v>134</v>
      </c>
      <c r="B139" s="14" t="s">
        <v>70</v>
      </c>
      <c r="C139" s="15" t="s">
        <v>240</v>
      </c>
      <c r="D139" s="3">
        <v>8.26</v>
      </c>
      <c r="E139" s="3">
        <v>8.26</v>
      </c>
      <c r="F139" s="3">
        <v>8.26</v>
      </c>
      <c r="G139" s="33">
        <f t="shared" si="8"/>
        <v>4.0058584467356616E-3</v>
      </c>
      <c r="H139" s="9">
        <f t="shared" si="9"/>
        <v>126583.35632741345</v>
      </c>
      <c r="I139" s="9">
        <f t="shared" si="10"/>
        <v>141497.25545349615</v>
      </c>
      <c r="J139" s="9">
        <f t="shared" si="11"/>
        <v>153640.31831540557</v>
      </c>
      <c r="K139" s="9"/>
      <c r="L139" s="9"/>
      <c r="M139" s="9"/>
    </row>
    <row r="140" spans="1:13" ht="25.5">
      <c r="A140" s="11">
        <v>135</v>
      </c>
      <c r="B140" s="14" t="s">
        <v>70</v>
      </c>
      <c r="C140" s="15" t="s">
        <v>241</v>
      </c>
      <c r="D140" s="3">
        <v>1.85</v>
      </c>
      <c r="E140" s="3">
        <v>1.85</v>
      </c>
      <c r="F140" s="3">
        <v>1.85</v>
      </c>
      <c r="G140" s="33">
        <f t="shared" si="8"/>
        <v>8.9719589908728503E-4</v>
      </c>
      <c r="H140" s="9">
        <f t="shared" si="9"/>
        <v>28350.993850570809</v>
      </c>
      <c r="I140" s="9">
        <f t="shared" si="10"/>
        <v>31691.27392118255</v>
      </c>
      <c r="J140" s="9">
        <f t="shared" si="11"/>
        <v>34410.967177179213</v>
      </c>
      <c r="K140" s="9"/>
      <c r="L140" s="9"/>
      <c r="M140" s="9"/>
    </row>
    <row r="141" spans="1:13" ht="25.5">
      <c r="A141" s="11">
        <v>136</v>
      </c>
      <c r="B141" s="14" t="s">
        <v>70</v>
      </c>
      <c r="C141" s="15" t="s">
        <v>242</v>
      </c>
      <c r="D141" s="3">
        <v>10.29</v>
      </c>
      <c r="E141" s="3">
        <v>10.29</v>
      </c>
      <c r="F141" s="3">
        <v>10.29</v>
      </c>
      <c r="G141" s="33">
        <f t="shared" si="8"/>
        <v>4.9903490819503578E-3</v>
      </c>
      <c r="H141" s="9">
        <f t="shared" si="9"/>
        <v>157692.82525533708</v>
      </c>
      <c r="I141" s="9">
        <f t="shared" si="10"/>
        <v>176272.00467511808</v>
      </c>
      <c r="J141" s="9">
        <f t="shared" si="11"/>
        <v>191399.37959631032</v>
      </c>
      <c r="K141" s="9"/>
      <c r="L141" s="9"/>
      <c r="M141" s="9"/>
    </row>
    <row r="142" spans="1:13" ht="25.5">
      <c r="A142" s="11">
        <v>137</v>
      </c>
      <c r="B142" s="14" t="s">
        <v>70</v>
      </c>
      <c r="C142" s="15" t="s">
        <v>243</v>
      </c>
      <c r="D142" s="3">
        <v>7.63</v>
      </c>
      <c r="E142" s="3">
        <v>7.63</v>
      </c>
      <c r="F142" s="3">
        <v>7.63</v>
      </c>
      <c r="G142" s="33">
        <f t="shared" si="8"/>
        <v>3.7003268702897217E-3</v>
      </c>
      <c r="H142" s="9">
        <f t="shared" si="9"/>
        <v>116928.69355667854</v>
      </c>
      <c r="I142" s="9">
        <f t="shared" si="10"/>
        <v>130705.09190195832</v>
      </c>
      <c r="J142" s="9">
        <f t="shared" si="11"/>
        <v>141921.98895236617</v>
      </c>
      <c r="K142" s="9"/>
      <c r="L142" s="9"/>
      <c r="M142" s="9"/>
    </row>
    <row r="143" spans="1:13" ht="25.5">
      <c r="A143" s="11">
        <v>138</v>
      </c>
      <c r="B143" s="14" t="s">
        <v>70</v>
      </c>
      <c r="C143" s="15" t="s">
        <v>244</v>
      </c>
      <c r="D143" s="3">
        <v>4.79</v>
      </c>
      <c r="E143" s="3">
        <v>4.79</v>
      </c>
      <c r="F143" s="3">
        <v>4.79</v>
      </c>
      <c r="G143" s="33">
        <f t="shared" si="8"/>
        <v>2.3230099225016732E-3</v>
      </c>
      <c r="H143" s="9">
        <f t="shared" si="9"/>
        <v>73406.08678066713</v>
      </c>
      <c r="I143" s="9">
        <f t="shared" si="10"/>
        <v>82054.703828359154</v>
      </c>
      <c r="J143" s="9">
        <f t="shared" si="11"/>
        <v>89096.504204696452</v>
      </c>
      <c r="K143" s="9"/>
      <c r="L143" s="9"/>
      <c r="M143" s="9"/>
    </row>
    <row r="144" spans="1:13" ht="25.5">
      <c r="A144" s="11">
        <v>139</v>
      </c>
      <c r="B144" s="14" t="s">
        <v>70</v>
      </c>
      <c r="C144" s="15" t="s">
        <v>245</v>
      </c>
      <c r="D144" s="3">
        <v>7.66</v>
      </c>
      <c r="E144" s="3">
        <v>7.66</v>
      </c>
      <c r="F144" s="3">
        <v>7.66</v>
      </c>
      <c r="G144" s="33">
        <f t="shared" si="8"/>
        <v>3.7148759929776232E-3</v>
      </c>
      <c r="H144" s="9">
        <f t="shared" si="9"/>
        <v>117388.43940290398</v>
      </c>
      <c r="I144" s="9">
        <f t="shared" si="10"/>
        <v>131219.00445203151</v>
      </c>
      <c r="J144" s="9">
        <f t="shared" si="11"/>
        <v>142480.0046363204</v>
      </c>
      <c r="K144" s="9"/>
      <c r="L144" s="9"/>
      <c r="M144" s="9"/>
    </row>
    <row r="145" spans="1:13" ht="25.5">
      <c r="A145" s="11">
        <v>140</v>
      </c>
      <c r="B145" s="14" t="s">
        <v>70</v>
      </c>
      <c r="C145" s="15" t="s">
        <v>246</v>
      </c>
      <c r="D145" s="3">
        <v>4.4779999999999998</v>
      </c>
      <c r="E145" s="3">
        <v>4.4779999999999998</v>
      </c>
      <c r="F145" s="3">
        <v>4.4779999999999998</v>
      </c>
      <c r="G145" s="33">
        <f t="shared" si="8"/>
        <v>2.1716990465474933E-3</v>
      </c>
      <c r="H145" s="9">
        <f t="shared" si="9"/>
        <v>68624.729979922209</v>
      </c>
      <c r="I145" s="9">
        <f t="shared" si="10"/>
        <v>76710.013307597561</v>
      </c>
      <c r="J145" s="9">
        <f t="shared" si="11"/>
        <v>83293.141091572179</v>
      </c>
      <c r="K145" s="9"/>
      <c r="L145" s="9"/>
      <c r="M145" s="9"/>
    </row>
    <row r="146" spans="1:13" ht="26.25" thickBot="1">
      <c r="A146" s="46">
        <v>141</v>
      </c>
      <c r="B146" s="16" t="s">
        <v>70</v>
      </c>
      <c r="C146" s="17" t="s">
        <v>247</v>
      </c>
      <c r="D146" s="41">
        <v>7.21</v>
      </c>
      <c r="E146" s="41">
        <v>7.21</v>
      </c>
      <c r="F146" s="41">
        <v>7.21</v>
      </c>
      <c r="G146" s="42">
        <f t="shared" si="8"/>
        <v>3.4966391526590943E-3</v>
      </c>
      <c r="H146" s="43">
        <f t="shared" si="9"/>
        <v>110492.25170952191</v>
      </c>
      <c r="I146" s="43">
        <f t="shared" si="10"/>
        <v>123510.31620093307</v>
      </c>
      <c r="J146" s="43">
        <f t="shared" si="11"/>
        <v>134109.76937700657</v>
      </c>
      <c r="K146" s="44">
        <f>SUM(H126:H146)</f>
        <v>6844711.4834663775</v>
      </c>
      <c r="L146" s="44">
        <f>SUM(I126:I146)</f>
        <v>7651147.1759085916</v>
      </c>
      <c r="M146" s="44">
        <f>SUM(J126:J146)</f>
        <v>8307756.1032337835</v>
      </c>
    </row>
    <row r="147" spans="1:13" ht="25.5">
      <c r="A147" s="45">
        <v>142</v>
      </c>
      <c r="B147" s="12" t="s">
        <v>72</v>
      </c>
      <c r="C147" s="18" t="s">
        <v>248</v>
      </c>
      <c r="D147" s="37">
        <v>3</v>
      </c>
      <c r="E147" s="37">
        <v>3</v>
      </c>
      <c r="F147" s="37">
        <v>3</v>
      </c>
      <c r="G147" s="38">
        <f t="shared" si="8"/>
        <v>1.454912268790192E-3</v>
      </c>
      <c r="H147" s="39">
        <f t="shared" si="9"/>
        <v>45974.584622547256</v>
      </c>
      <c r="I147" s="39">
        <f t="shared" si="10"/>
        <v>51391.25500732306</v>
      </c>
      <c r="J147" s="39">
        <f t="shared" si="11"/>
        <v>55801.568395425755</v>
      </c>
      <c r="K147" s="39"/>
      <c r="L147" s="39"/>
      <c r="M147" s="39"/>
    </row>
    <row r="148" spans="1:13" ht="25.5">
      <c r="A148" s="11">
        <v>143</v>
      </c>
      <c r="B148" s="14" t="s">
        <v>72</v>
      </c>
      <c r="C148" s="15" t="s">
        <v>249</v>
      </c>
      <c r="D148" s="3">
        <v>15.58</v>
      </c>
      <c r="E148" s="3">
        <v>15.58</v>
      </c>
      <c r="F148" s="3">
        <v>15.58</v>
      </c>
      <c r="G148" s="33">
        <f t="shared" si="8"/>
        <v>7.5558443825837311E-3</v>
      </c>
      <c r="H148" s="9">
        <f t="shared" si="9"/>
        <v>238761.34280642882</v>
      </c>
      <c r="I148" s="9">
        <f t="shared" si="10"/>
        <v>266891.91767136444</v>
      </c>
      <c r="J148" s="9">
        <f t="shared" si="11"/>
        <v>289796.14520024444</v>
      </c>
      <c r="K148" s="9"/>
      <c r="L148" s="9"/>
      <c r="M148" s="9"/>
    </row>
    <row r="149" spans="1:13" ht="25.5">
      <c r="A149" s="11">
        <v>144</v>
      </c>
      <c r="B149" s="14" t="s">
        <v>72</v>
      </c>
      <c r="C149" s="15" t="s">
        <v>250</v>
      </c>
      <c r="D149" s="3">
        <v>6.7</v>
      </c>
      <c r="E149" s="3">
        <v>6.7</v>
      </c>
      <c r="F149" s="3">
        <v>6.7</v>
      </c>
      <c r="G149" s="33">
        <f t="shared" si="8"/>
        <v>3.249304066964762E-3</v>
      </c>
      <c r="H149" s="9">
        <f t="shared" si="9"/>
        <v>102676.57232368887</v>
      </c>
      <c r="I149" s="9">
        <f t="shared" si="10"/>
        <v>114773.80284968816</v>
      </c>
      <c r="J149" s="9">
        <f t="shared" si="11"/>
        <v>124623.50274978418</v>
      </c>
      <c r="K149" s="9"/>
      <c r="L149" s="9"/>
      <c r="M149" s="9"/>
    </row>
    <row r="150" spans="1:13" ht="25.5">
      <c r="A150" s="11">
        <v>145</v>
      </c>
      <c r="B150" s="14" t="s">
        <v>72</v>
      </c>
      <c r="C150" s="15" t="s">
        <v>251</v>
      </c>
      <c r="D150" s="3">
        <v>23.11</v>
      </c>
      <c r="E150" s="3">
        <v>23.11</v>
      </c>
      <c r="F150" s="3">
        <v>23.11</v>
      </c>
      <c r="G150" s="33">
        <f t="shared" si="8"/>
        <v>1.1207674177247112E-2</v>
      </c>
      <c r="H150" s="9">
        <f t="shared" si="9"/>
        <v>354157.55020902236</v>
      </c>
      <c r="I150" s="9">
        <f t="shared" si="10"/>
        <v>395883.96773974528</v>
      </c>
      <c r="J150" s="9">
        <f t="shared" si="11"/>
        <v>429858.08187276305</v>
      </c>
      <c r="K150" s="9"/>
      <c r="L150" s="9"/>
      <c r="M150" s="9"/>
    </row>
    <row r="151" spans="1:13" ht="25.5">
      <c r="A151" s="11">
        <v>146</v>
      </c>
      <c r="B151" s="14" t="s">
        <v>72</v>
      </c>
      <c r="C151" s="15" t="s">
        <v>252</v>
      </c>
      <c r="D151" s="3">
        <v>23.2</v>
      </c>
      <c r="E151" s="3">
        <v>23.2</v>
      </c>
      <c r="F151" s="3">
        <v>23.2</v>
      </c>
      <c r="G151" s="33">
        <f t="shared" si="8"/>
        <v>1.1251321545310819E-2</v>
      </c>
      <c r="H151" s="9">
        <f t="shared" si="9"/>
        <v>355536.78774769884</v>
      </c>
      <c r="I151" s="9">
        <f t="shared" si="10"/>
        <v>397425.70538996503</v>
      </c>
      <c r="J151" s="9">
        <f t="shared" si="11"/>
        <v>431532.12892462593</v>
      </c>
      <c r="K151" s="9"/>
      <c r="L151" s="9"/>
      <c r="M151" s="9"/>
    </row>
    <row r="152" spans="1:13" ht="25.5">
      <c r="A152" s="11">
        <v>147</v>
      </c>
      <c r="B152" s="14" t="s">
        <v>72</v>
      </c>
      <c r="C152" s="15" t="s">
        <v>38</v>
      </c>
      <c r="D152" s="3">
        <v>52.86</v>
      </c>
      <c r="E152" s="3">
        <v>52.86</v>
      </c>
      <c r="F152" s="3">
        <v>52.86</v>
      </c>
      <c r="G152" s="33">
        <f t="shared" si="8"/>
        <v>2.5635554176083184E-2</v>
      </c>
      <c r="H152" s="9">
        <f t="shared" si="9"/>
        <v>810072.18104928278</v>
      </c>
      <c r="I152" s="9">
        <f t="shared" si="10"/>
        <v>905513.9132290323</v>
      </c>
      <c r="J152" s="9">
        <f t="shared" si="11"/>
        <v>983223.63512740179</v>
      </c>
      <c r="K152" s="9"/>
      <c r="L152" s="9"/>
      <c r="M152" s="9"/>
    </row>
    <row r="153" spans="1:13" ht="25.5">
      <c r="A153" s="11">
        <v>148</v>
      </c>
      <c r="B153" s="14" t="s">
        <v>72</v>
      </c>
      <c r="C153" s="15" t="s">
        <v>253</v>
      </c>
      <c r="D153" s="3">
        <v>9.6</v>
      </c>
      <c r="E153" s="3">
        <v>9.6</v>
      </c>
      <c r="F153" s="3">
        <v>9.6</v>
      </c>
      <c r="G153" s="33">
        <f t="shared" si="8"/>
        <v>4.6557192601286148E-3</v>
      </c>
      <c r="H153" s="9">
        <f t="shared" si="9"/>
        <v>147118.67079215127</v>
      </c>
      <c r="I153" s="9">
        <f t="shared" si="10"/>
        <v>164452.01602343383</v>
      </c>
      <c r="J153" s="9">
        <f t="shared" si="11"/>
        <v>178565.01886536245</v>
      </c>
      <c r="K153" s="9"/>
      <c r="L153" s="9"/>
      <c r="M153" s="9"/>
    </row>
    <row r="154" spans="1:13" ht="25.5">
      <c r="A154" s="11">
        <v>149</v>
      </c>
      <c r="B154" s="14" t="s">
        <v>72</v>
      </c>
      <c r="C154" s="15" t="s">
        <v>111</v>
      </c>
      <c r="D154" s="3">
        <v>205.1</v>
      </c>
      <c r="E154" s="3">
        <v>205.1</v>
      </c>
      <c r="F154" s="3">
        <v>205.1</v>
      </c>
      <c r="G154" s="33">
        <f t="shared" si="8"/>
        <v>9.9467502109622796E-2</v>
      </c>
      <c r="H154" s="9">
        <f t="shared" si="9"/>
        <v>3143129.1020281482</v>
      </c>
      <c r="I154" s="9">
        <f t="shared" si="10"/>
        <v>3513448.8006673204</v>
      </c>
      <c r="J154" s="9">
        <f t="shared" si="11"/>
        <v>3814967.225967275</v>
      </c>
      <c r="K154" s="9"/>
      <c r="L154" s="9"/>
      <c r="M154" s="9"/>
    </row>
    <row r="155" spans="1:13" ht="25.5">
      <c r="A155" s="11">
        <v>150</v>
      </c>
      <c r="B155" s="14" t="s">
        <v>72</v>
      </c>
      <c r="C155" s="15" t="s">
        <v>39</v>
      </c>
      <c r="D155" s="3">
        <v>21.626999999999999</v>
      </c>
      <c r="E155" s="3">
        <v>21.626999999999999</v>
      </c>
      <c r="F155" s="3">
        <v>21.626999999999999</v>
      </c>
      <c r="G155" s="33">
        <f t="shared" si="8"/>
        <v>1.0488462545708493E-2</v>
      </c>
      <c r="H155" s="9">
        <f t="shared" si="9"/>
        <v>331430.78054394317</v>
      </c>
      <c r="I155" s="9">
        <f t="shared" si="10"/>
        <v>370479.55734779185</v>
      </c>
      <c r="J155" s="9">
        <f t="shared" si="11"/>
        <v>402273.50656262418</v>
      </c>
      <c r="K155" s="9"/>
      <c r="L155" s="9"/>
      <c r="M155" s="9"/>
    </row>
    <row r="156" spans="1:13" ht="26.25" thickBot="1">
      <c r="A156" s="46">
        <v>151</v>
      </c>
      <c r="B156" s="16" t="s">
        <v>72</v>
      </c>
      <c r="C156" s="17" t="s">
        <v>4</v>
      </c>
      <c r="D156" s="41">
        <v>26.7</v>
      </c>
      <c r="E156" s="41">
        <v>26.7</v>
      </c>
      <c r="F156" s="41">
        <v>26.7</v>
      </c>
      <c r="G156" s="42">
        <f t="shared" si="8"/>
        <v>1.2948719192232708E-2</v>
      </c>
      <c r="H156" s="43">
        <f t="shared" si="9"/>
        <v>409173.80314067064</v>
      </c>
      <c r="I156" s="43">
        <f t="shared" si="10"/>
        <v>457382.16956517525</v>
      </c>
      <c r="J156" s="43">
        <f t="shared" si="11"/>
        <v>496633.95871928922</v>
      </c>
      <c r="K156" s="44">
        <f>SUM(H147:H156)</f>
        <v>5938031.3752635829</v>
      </c>
      <c r="L156" s="44">
        <f>SUM(I147:I156)</f>
        <v>6637643.105490841</v>
      </c>
      <c r="M156" s="44">
        <f>SUM(J147:J156)</f>
        <v>7207274.7723847954</v>
      </c>
    </row>
    <row r="157" spans="1:13" ht="25.5">
      <c r="A157" s="45">
        <v>152</v>
      </c>
      <c r="B157" s="12" t="s">
        <v>73</v>
      </c>
      <c r="C157" s="18" t="s">
        <v>254</v>
      </c>
      <c r="D157" s="37">
        <v>11.29</v>
      </c>
      <c r="E157" s="37">
        <v>11.29</v>
      </c>
      <c r="F157" s="37">
        <v>11.29</v>
      </c>
      <c r="G157" s="38">
        <f t="shared" si="8"/>
        <v>5.4753198382137555E-3</v>
      </c>
      <c r="H157" s="39">
        <f t="shared" si="9"/>
        <v>173017.6867961862</v>
      </c>
      <c r="I157" s="39">
        <f t="shared" si="10"/>
        <v>193402.42301089244</v>
      </c>
      <c r="J157" s="39">
        <f t="shared" si="11"/>
        <v>209999.9023947856</v>
      </c>
      <c r="K157" s="39"/>
      <c r="L157" s="39"/>
      <c r="M157" s="39"/>
    </row>
    <row r="158" spans="1:13" ht="25.5">
      <c r="A158" s="11">
        <v>153</v>
      </c>
      <c r="B158" s="14" t="s">
        <v>73</v>
      </c>
      <c r="C158" s="15" t="s">
        <v>255</v>
      </c>
      <c r="D158" s="3">
        <v>48.09</v>
      </c>
      <c r="E158" s="3">
        <v>48.09</v>
      </c>
      <c r="F158" s="3">
        <v>48.09</v>
      </c>
      <c r="G158" s="33">
        <f t="shared" si="8"/>
        <v>2.332224366870678E-2</v>
      </c>
      <c r="H158" s="9">
        <f t="shared" si="9"/>
        <v>736972.59149943269</v>
      </c>
      <c r="I158" s="9">
        <f t="shared" si="10"/>
        <v>823801.81776738877</v>
      </c>
      <c r="J158" s="9">
        <f t="shared" si="11"/>
        <v>894499.14137867501</v>
      </c>
      <c r="K158" s="9"/>
      <c r="L158" s="9"/>
      <c r="M158" s="9"/>
    </row>
    <row r="159" spans="1:13" ht="25.5">
      <c r="A159" s="11">
        <v>154</v>
      </c>
      <c r="B159" s="14" t="s">
        <v>73</v>
      </c>
      <c r="C159" s="15" t="s">
        <v>256</v>
      </c>
      <c r="D159" s="3">
        <v>211.75700000000001</v>
      </c>
      <c r="E159" s="3">
        <v>211.75700000000001</v>
      </c>
      <c r="F159" s="3">
        <v>211.75700000000001</v>
      </c>
      <c r="G159" s="33">
        <f t="shared" si="8"/>
        <v>0.10269595243406823</v>
      </c>
      <c r="H159" s="9">
        <f t="shared" si="9"/>
        <v>3245146.70530558</v>
      </c>
      <c r="I159" s="9">
        <f t="shared" si="10"/>
        <v>3627485.9955285694</v>
      </c>
      <c r="J159" s="9">
        <f t="shared" si="11"/>
        <v>3938790.906236724</v>
      </c>
      <c r="K159" s="9"/>
      <c r="L159" s="9"/>
      <c r="M159" s="9"/>
    </row>
    <row r="160" spans="1:13" ht="25.5">
      <c r="A160" s="11">
        <v>155</v>
      </c>
      <c r="B160" s="14" t="s">
        <v>73</v>
      </c>
      <c r="C160" s="15" t="s">
        <v>40</v>
      </c>
      <c r="D160" s="3">
        <v>30.303000000000001</v>
      </c>
      <c r="E160" s="3">
        <v>30.303000000000001</v>
      </c>
      <c r="F160" s="3">
        <v>30.303000000000001</v>
      </c>
      <c r="G160" s="33">
        <f t="shared" si="8"/>
        <v>1.469606882704973E-2</v>
      </c>
      <c r="H160" s="9">
        <f t="shared" si="9"/>
        <v>464389.27927234996</v>
      </c>
      <c r="I160" s="9">
        <f t="shared" si="10"/>
        <v>519103.06682897027</v>
      </c>
      <c r="J160" s="9">
        <f t="shared" si="11"/>
        <v>563651.64236219565</v>
      </c>
      <c r="K160" s="9"/>
      <c r="L160" s="9"/>
      <c r="M160" s="9"/>
    </row>
    <row r="161" spans="1:13" ht="26.25" thickBot="1">
      <c r="A161" s="46">
        <v>156</v>
      </c>
      <c r="B161" s="16" t="s">
        <v>73</v>
      </c>
      <c r="C161" s="17" t="s">
        <v>257</v>
      </c>
      <c r="D161" s="41">
        <v>64.540000000000006</v>
      </c>
      <c r="E161" s="41">
        <v>64.540000000000006</v>
      </c>
      <c r="F161" s="41">
        <v>64.540000000000006</v>
      </c>
      <c r="G161" s="42">
        <f t="shared" si="8"/>
        <v>3.1300012609239668E-2</v>
      </c>
      <c r="H161" s="43">
        <f t="shared" si="9"/>
        <v>989066.56384640024</v>
      </c>
      <c r="I161" s="43">
        <f t="shared" si="10"/>
        <v>1105597.199390877</v>
      </c>
      <c r="J161" s="43">
        <f t="shared" si="11"/>
        <v>1200477.7414135931</v>
      </c>
      <c r="K161" s="44">
        <f>SUM(H157:H161)</f>
        <v>5608592.826719949</v>
      </c>
      <c r="L161" s="44">
        <f>SUM(I157:I161)</f>
        <v>6269390.5025266977</v>
      </c>
      <c r="M161" s="44">
        <f>SUM(J157:J161)</f>
        <v>6807419.3337859735</v>
      </c>
    </row>
    <row r="162" spans="1:13" ht="25.5">
      <c r="A162" s="45">
        <v>157</v>
      </c>
      <c r="B162" s="12" t="s">
        <v>74</v>
      </c>
      <c r="C162" s="18" t="s">
        <v>42</v>
      </c>
      <c r="D162" s="37">
        <v>91.662999999999997</v>
      </c>
      <c r="E162" s="37">
        <v>91.662999999999997</v>
      </c>
      <c r="F162" s="37">
        <v>91.662999999999997</v>
      </c>
      <c r="G162" s="38">
        <f t="shared" si="8"/>
        <v>4.445387443137179E-2</v>
      </c>
      <c r="H162" s="39">
        <f t="shared" si="9"/>
        <v>1404722.7834188498</v>
      </c>
      <c r="I162" s="39">
        <f t="shared" si="10"/>
        <v>1570225.5359120844</v>
      </c>
      <c r="J162" s="39">
        <f t="shared" si="11"/>
        <v>1704979.7212766369</v>
      </c>
      <c r="K162" s="39"/>
      <c r="L162" s="39"/>
      <c r="M162" s="39"/>
    </row>
    <row r="163" spans="1:13" ht="25.5">
      <c r="A163" s="11">
        <v>158</v>
      </c>
      <c r="B163" s="14" t="s">
        <v>74</v>
      </c>
      <c r="C163" s="15" t="s">
        <v>41</v>
      </c>
      <c r="D163" s="3">
        <v>112.88200000000001</v>
      </c>
      <c r="E163" s="3">
        <v>112.88200000000001</v>
      </c>
      <c r="F163" s="3">
        <v>112.88200000000001</v>
      </c>
      <c r="G163" s="33">
        <f t="shared" si="8"/>
        <v>5.4744468908524829E-2</v>
      </c>
      <c r="H163" s="9">
        <f t="shared" si="9"/>
        <v>1729901.0204541271</v>
      </c>
      <c r="I163" s="9">
        <f t="shared" si="10"/>
        <v>1933715.882578881</v>
      </c>
      <c r="J163" s="9">
        <f t="shared" si="11"/>
        <v>2099664.2145374841</v>
      </c>
      <c r="K163" s="9"/>
      <c r="L163" s="9"/>
      <c r="M163" s="9"/>
    </row>
    <row r="164" spans="1:13" ht="25.5">
      <c r="A164" s="11">
        <v>159</v>
      </c>
      <c r="B164" s="14" t="s">
        <v>74</v>
      </c>
      <c r="C164" s="15" t="s">
        <v>43</v>
      </c>
      <c r="D164" s="3">
        <v>190.01</v>
      </c>
      <c r="E164" s="3">
        <v>190.01</v>
      </c>
      <c r="F164" s="3">
        <v>190.01</v>
      </c>
      <c r="G164" s="33">
        <f t="shared" si="8"/>
        <v>9.214929339760812E-2</v>
      </c>
      <c r="H164" s="9">
        <f t="shared" si="9"/>
        <v>2911876.941376735</v>
      </c>
      <c r="I164" s="9">
        <f t="shared" si="10"/>
        <v>3254950.7879804848</v>
      </c>
      <c r="J164" s="9">
        <f t="shared" si="11"/>
        <v>3534285.3369382825</v>
      </c>
      <c r="K164" s="9"/>
      <c r="L164" s="9"/>
      <c r="M164" s="9"/>
    </row>
    <row r="165" spans="1:13" ht="26.25" thickBot="1">
      <c r="A165" s="46">
        <v>160</v>
      </c>
      <c r="B165" s="16" t="s">
        <v>74</v>
      </c>
      <c r="C165" s="17" t="s">
        <v>258</v>
      </c>
      <c r="D165" s="41">
        <v>59.39</v>
      </c>
      <c r="E165" s="41">
        <v>59.39</v>
      </c>
      <c r="F165" s="41">
        <v>59.39</v>
      </c>
      <c r="G165" s="42">
        <f t="shared" si="8"/>
        <v>2.8802413214483166E-2</v>
      </c>
      <c r="H165" s="43">
        <f t="shared" si="9"/>
        <v>910143.52691102726</v>
      </c>
      <c r="I165" s="43">
        <f t="shared" si="10"/>
        <v>1017375.5449616387</v>
      </c>
      <c r="J165" s="43">
        <f t="shared" si="11"/>
        <v>1104685.0490014451</v>
      </c>
      <c r="K165" s="44">
        <f>SUM(H162:H165)</f>
        <v>6956644.2721607387</v>
      </c>
      <c r="L165" s="44">
        <f>SUM(I162:I165)</f>
        <v>7776267.7514330894</v>
      </c>
      <c r="M165" s="44">
        <f>SUM(J162:J165)</f>
        <v>8443614.3217538483</v>
      </c>
    </row>
    <row r="166" spans="1:13" ht="25.5">
      <c r="A166" s="45">
        <v>161</v>
      </c>
      <c r="B166" s="12" t="s">
        <v>77</v>
      </c>
      <c r="C166" s="18" t="s">
        <v>259</v>
      </c>
      <c r="D166" s="53">
        <v>14.4</v>
      </c>
      <c r="E166" s="53">
        <v>14.4</v>
      </c>
      <c r="F166" s="53">
        <v>14.4</v>
      </c>
      <c r="G166" s="38">
        <f t="shared" si="8"/>
        <v>6.9835788901929218E-3</v>
      </c>
      <c r="H166" s="39">
        <f t="shared" si="9"/>
        <v>220678.00618822686</v>
      </c>
      <c r="I166" s="39">
        <f t="shared" si="10"/>
        <v>246678.02403515068</v>
      </c>
      <c r="J166" s="39">
        <f t="shared" si="11"/>
        <v>267847.52829804365</v>
      </c>
      <c r="K166" s="39"/>
      <c r="L166" s="39"/>
      <c r="M166" s="39"/>
    </row>
    <row r="167" spans="1:13" ht="25.5">
      <c r="A167" s="11">
        <v>162</v>
      </c>
      <c r="B167" s="14" t="s">
        <v>77</v>
      </c>
      <c r="C167" s="15" t="s">
        <v>260</v>
      </c>
      <c r="D167" s="5">
        <v>19</v>
      </c>
      <c r="E167" s="5">
        <v>19</v>
      </c>
      <c r="F167" s="5">
        <v>19</v>
      </c>
      <c r="G167" s="33">
        <f t="shared" si="8"/>
        <v>9.2144443690045496E-3</v>
      </c>
      <c r="H167" s="9">
        <f t="shared" si="9"/>
        <v>291172.36927613267</v>
      </c>
      <c r="I167" s="9">
        <f t="shared" si="10"/>
        <v>325477.9483797127</v>
      </c>
      <c r="J167" s="9">
        <f t="shared" si="11"/>
        <v>353409.93317102978</v>
      </c>
      <c r="K167" s="9"/>
      <c r="L167" s="9"/>
      <c r="M167" s="9"/>
    </row>
    <row r="168" spans="1:13" ht="25.5">
      <c r="A168" s="11">
        <v>163</v>
      </c>
      <c r="B168" s="14" t="s">
        <v>77</v>
      </c>
      <c r="C168" s="15" t="s">
        <v>261</v>
      </c>
      <c r="D168" s="5">
        <v>20</v>
      </c>
      <c r="E168" s="5">
        <v>20</v>
      </c>
      <c r="F168" s="5">
        <v>20</v>
      </c>
      <c r="G168" s="33">
        <f t="shared" si="8"/>
        <v>9.6994151252679465E-3</v>
      </c>
      <c r="H168" s="9">
        <f t="shared" si="9"/>
        <v>306497.23081698176</v>
      </c>
      <c r="I168" s="9">
        <f t="shared" si="10"/>
        <v>342608.36671548703</v>
      </c>
      <c r="J168" s="9">
        <f t="shared" si="11"/>
        <v>372010.45596950501</v>
      </c>
      <c r="K168" s="9"/>
      <c r="L168" s="9"/>
      <c r="M168" s="9"/>
    </row>
    <row r="169" spans="1:13" ht="25.5">
      <c r="A169" s="11">
        <v>164</v>
      </c>
      <c r="B169" s="14" t="s">
        <v>77</v>
      </c>
      <c r="C169" s="15" t="s">
        <v>262</v>
      </c>
      <c r="D169" s="5">
        <v>14.5</v>
      </c>
      <c r="E169" s="5">
        <v>14.5</v>
      </c>
      <c r="F169" s="5">
        <v>14.5</v>
      </c>
      <c r="G169" s="33">
        <f t="shared" si="8"/>
        <v>7.032075965819261E-3</v>
      </c>
      <c r="H169" s="9">
        <f t="shared" si="9"/>
        <v>222210.49234231174</v>
      </c>
      <c r="I169" s="9">
        <f t="shared" si="10"/>
        <v>248391.06586872812</v>
      </c>
      <c r="J169" s="9">
        <f t="shared" si="11"/>
        <v>269707.58057789115</v>
      </c>
      <c r="K169" s="9"/>
      <c r="L169" s="9"/>
      <c r="M169" s="9"/>
    </row>
    <row r="170" spans="1:13" ht="25.5">
      <c r="A170" s="11">
        <v>165</v>
      </c>
      <c r="B170" s="14" t="s">
        <v>77</v>
      </c>
      <c r="C170" s="15" t="s">
        <v>263</v>
      </c>
      <c r="D170" s="5">
        <v>59</v>
      </c>
      <c r="E170" s="5">
        <v>59</v>
      </c>
      <c r="F170" s="5">
        <v>59</v>
      </c>
      <c r="G170" s="33">
        <f t="shared" si="8"/>
        <v>2.8613274619540444E-2</v>
      </c>
      <c r="H170" s="9">
        <f t="shared" si="9"/>
        <v>904166.83091009618</v>
      </c>
      <c r="I170" s="9">
        <f t="shared" si="10"/>
        <v>1010694.6818106868</v>
      </c>
      <c r="J170" s="9">
        <f t="shared" si="11"/>
        <v>1097430.8451100399</v>
      </c>
      <c r="K170" s="9"/>
      <c r="L170" s="9"/>
      <c r="M170" s="9"/>
    </row>
    <row r="171" spans="1:13" ht="25.5">
      <c r="A171" s="11">
        <v>166</v>
      </c>
      <c r="B171" s="14" t="s">
        <v>77</v>
      </c>
      <c r="C171" s="15" t="s">
        <v>264</v>
      </c>
      <c r="D171" s="5">
        <v>13.12</v>
      </c>
      <c r="E171" s="5">
        <v>13.12</v>
      </c>
      <c r="F171" s="5">
        <v>13.12</v>
      </c>
      <c r="G171" s="33">
        <f t="shared" si="8"/>
        <v>6.3628163221757725E-3</v>
      </c>
      <c r="H171" s="9">
        <f t="shared" si="9"/>
        <v>201062.18341594</v>
      </c>
      <c r="I171" s="9">
        <f t="shared" si="10"/>
        <v>224751.08856535947</v>
      </c>
      <c r="J171" s="9">
        <f t="shared" si="11"/>
        <v>244038.85911599526</v>
      </c>
      <c r="K171" s="9"/>
      <c r="L171" s="9"/>
      <c r="M171" s="9"/>
    </row>
    <row r="172" spans="1:13" ht="25.5">
      <c r="A172" s="11">
        <v>167</v>
      </c>
      <c r="B172" s="14" t="s">
        <v>77</v>
      </c>
      <c r="C172" s="15" t="s">
        <v>44</v>
      </c>
      <c r="D172" s="5">
        <v>44.223999999999997</v>
      </c>
      <c r="E172" s="5">
        <v>44.223999999999997</v>
      </c>
      <c r="F172" s="5">
        <v>44.223999999999997</v>
      </c>
      <c r="G172" s="33">
        <f t="shared" si="8"/>
        <v>2.1447346724992482E-2</v>
      </c>
      <c r="H172" s="9">
        <f t="shared" si="9"/>
        <v>677726.67678250989</v>
      </c>
      <c r="I172" s="9">
        <f t="shared" si="10"/>
        <v>757575.62048128492</v>
      </c>
      <c r="J172" s="9">
        <f t="shared" si="11"/>
        <v>822589.52023976948</v>
      </c>
      <c r="K172" s="9"/>
      <c r="L172" s="9"/>
      <c r="M172" s="9"/>
    </row>
    <row r="173" spans="1:13" ht="25.5">
      <c r="A173" s="11">
        <v>168</v>
      </c>
      <c r="B173" s="14" t="s">
        <v>77</v>
      </c>
      <c r="C173" s="15" t="s">
        <v>265</v>
      </c>
      <c r="D173" s="5">
        <v>13</v>
      </c>
      <c r="E173" s="5">
        <v>13</v>
      </c>
      <c r="F173" s="5">
        <v>13</v>
      </c>
      <c r="G173" s="33">
        <f t="shared" si="8"/>
        <v>6.3046198314241656E-3</v>
      </c>
      <c r="H173" s="9">
        <f t="shared" si="9"/>
        <v>199223.20003103817</v>
      </c>
      <c r="I173" s="9">
        <f t="shared" si="10"/>
        <v>222695.43836506663</v>
      </c>
      <c r="J173" s="9">
        <f t="shared" si="11"/>
        <v>241806.7963801783</v>
      </c>
      <c r="K173" s="9"/>
      <c r="L173" s="9"/>
      <c r="M173" s="9"/>
    </row>
    <row r="174" spans="1:13" ht="25.5">
      <c r="A174" s="11">
        <v>169</v>
      </c>
      <c r="B174" s="14" t="s">
        <v>77</v>
      </c>
      <c r="C174" s="15" t="s">
        <v>266</v>
      </c>
      <c r="D174" s="5">
        <v>15.5</v>
      </c>
      <c r="E174" s="5">
        <v>15.5</v>
      </c>
      <c r="F174" s="5">
        <v>15.5</v>
      </c>
      <c r="G174" s="33">
        <f t="shared" si="8"/>
        <v>7.5170467220826587E-3</v>
      </c>
      <c r="H174" s="9">
        <f t="shared" si="9"/>
        <v>237535.35388316086</v>
      </c>
      <c r="I174" s="9">
        <f t="shared" si="10"/>
        <v>265521.48420450249</v>
      </c>
      <c r="J174" s="9">
        <f t="shared" si="11"/>
        <v>288308.10337636643</v>
      </c>
      <c r="K174" s="9"/>
      <c r="L174" s="9"/>
      <c r="M174" s="9"/>
    </row>
    <row r="175" spans="1:13" ht="25.5">
      <c r="A175" s="11">
        <v>170</v>
      </c>
      <c r="B175" s="14" t="s">
        <v>77</v>
      </c>
      <c r="C175" s="15" t="s">
        <v>112</v>
      </c>
      <c r="D175" s="5">
        <v>350.9</v>
      </c>
      <c r="E175" s="5">
        <v>350.9</v>
      </c>
      <c r="F175" s="5">
        <v>350.9</v>
      </c>
      <c r="G175" s="33">
        <f t="shared" si="8"/>
        <v>0.17017623837282611</v>
      </c>
      <c r="H175" s="9">
        <f t="shared" si="9"/>
        <v>5377493.9146839445</v>
      </c>
      <c r="I175" s="9">
        <f t="shared" si="10"/>
        <v>6011063.7940232204</v>
      </c>
      <c r="J175" s="9">
        <f t="shared" si="11"/>
        <v>6526923.4499849658</v>
      </c>
      <c r="K175" s="9"/>
      <c r="L175" s="9"/>
      <c r="M175" s="9"/>
    </row>
    <row r="176" spans="1:13" ht="25.5">
      <c r="A176" s="11">
        <v>171</v>
      </c>
      <c r="B176" s="14" t="s">
        <v>77</v>
      </c>
      <c r="C176" s="15" t="s">
        <v>267</v>
      </c>
      <c r="D176" s="5">
        <v>19</v>
      </c>
      <c r="E176" s="5">
        <v>19</v>
      </c>
      <c r="F176" s="5">
        <v>19</v>
      </c>
      <c r="G176" s="33">
        <f t="shared" si="8"/>
        <v>9.2144443690045496E-3</v>
      </c>
      <c r="H176" s="9">
        <f t="shared" si="9"/>
        <v>291172.36927613267</v>
      </c>
      <c r="I176" s="9">
        <f t="shared" si="10"/>
        <v>325477.9483797127</v>
      </c>
      <c r="J176" s="9">
        <f t="shared" si="11"/>
        <v>353409.93317102978</v>
      </c>
      <c r="K176" s="9"/>
      <c r="L176" s="9"/>
      <c r="M176" s="9"/>
    </row>
    <row r="177" spans="1:13" ht="25.5">
      <c r="A177" s="11">
        <v>172</v>
      </c>
      <c r="B177" s="14" t="s">
        <v>77</v>
      </c>
      <c r="C177" s="15" t="s">
        <v>268</v>
      </c>
      <c r="D177" s="5">
        <v>15</v>
      </c>
      <c r="E177" s="5">
        <v>15</v>
      </c>
      <c r="F177" s="5">
        <v>15</v>
      </c>
      <c r="G177" s="33">
        <f t="shared" si="8"/>
        <v>7.2745613439509603E-3</v>
      </c>
      <c r="H177" s="9">
        <f t="shared" si="9"/>
        <v>229872.92311273635</v>
      </c>
      <c r="I177" s="9">
        <f t="shared" si="10"/>
        <v>256956.27503661532</v>
      </c>
      <c r="J177" s="9">
        <f t="shared" si="11"/>
        <v>279007.84197712882</v>
      </c>
      <c r="K177" s="9"/>
      <c r="L177" s="9"/>
      <c r="M177" s="9"/>
    </row>
    <row r="178" spans="1:13" ht="25.5">
      <c r="A178" s="11">
        <v>173</v>
      </c>
      <c r="B178" s="14" t="s">
        <v>77</v>
      </c>
      <c r="C178" s="15" t="s">
        <v>269</v>
      </c>
      <c r="D178" s="5">
        <v>13.5</v>
      </c>
      <c r="E178" s="5">
        <v>13.5</v>
      </c>
      <c r="F178" s="5">
        <v>13.5</v>
      </c>
      <c r="G178" s="33">
        <f t="shared" si="8"/>
        <v>6.5471052095558641E-3</v>
      </c>
      <c r="H178" s="9">
        <f t="shared" si="9"/>
        <v>206885.63080146268</v>
      </c>
      <c r="I178" s="9">
        <f t="shared" si="10"/>
        <v>231260.64753295379</v>
      </c>
      <c r="J178" s="9">
        <f t="shared" si="11"/>
        <v>251107.05777941592</v>
      </c>
      <c r="K178" s="9"/>
      <c r="L178" s="9"/>
      <c r="M178" s="9"/>
    </row>
    <row r="179" spans="1:13" ht="25.5">
      <c r="A179" s="11">
        <v>174</v>
      </c>
      <c r="B179" s="14" t="s">
        <v>77</v>
      </c>
      <c r="C179" s="15" t="s">
        <v>270</v>
      </c>
      <c r="D179" s="5">
        <v>9.9499999999999993</v>
      </c>
      <c r="E179" s="5">
        <v>9.9499999999999993</v>
      </c>
      <c r="F179" s="5">
        <v>9.9499999999999993</v>
      </c>
      <c r="G179" s="33">
        <f t="shared" si="8"/>
        <v>4.8254590248208032E-3</v>
      </c>
      <c r="H179" s="9">
        <f t="shared" si="9"/>
        <v>152482.37233144842</v>
      </c>
      <c r="I179" s="9">
        <f t="shared" si="10"/>
        <v>170447.66244095482</v>
      </c>
      <c r="J179" s="9">
        <f t="shared" si="11"/>
        <v>185075.20184482876</v>
      </c>
      <c r="K179" s="9"/>
      <c r="L179" s="9"/>
      <c r="M179" s="9"/>
    </row>
    <row r="180" spans="1:13" ht="25.5">
      <c r="A180" s="11">
        <v>175</v>
      </c>
      <c r="B180" s="14" t="s">
        <v>77</v>
      </c>
      <c r="C180" s="15" t="s">
        <v>271</v>
      </c>
      <c r="D180" s="25">
        <v>15</v>
      </c>
      <c r="E180" s="25">
        <v>15</v>
      </c>
      <c r="F180" s="26">
        <v>15</v>
      </c>
      <c r="G180" s="33">
        <f t="shared" si="8"/>
        <v>7.2745613439509603E-3</v>
      </c>
      <c r="H180" s="9">
        <f t="shared" si="9"/>
        <v>229872.92311273635</v>
      </c>
      <c r="I180" s="9">
        <f t="shared" si="10"/>
        <v>256956.27503661532</v>
      </c>
      <c r="J180" s="9">
        <f t="shared" si="11"/>
        <v>279007.84197712882</v>
      </c>
      <c r="K180" s="9"/>
      <c r="L180" s="9"/>
      <c r="M180" s="9"/>
    </row>
    <row r="181" spans="1:13" ht="25.5">
      <c r="A181" s="11">
        <v>176</v>
      </c>
      <c r="B181" s="14" t="s">
        <v>77</v>
      </c>
      <c r="C181" s="15" t="s">
        <v>272</v>
      </c>
      <c r="D181" s="25">
        <v>16.5</v>
      </c>
      <c r="E181" s="25">
        <v>16.5</v>
      </c>
      <c r="F181" s="26">
        <v>16.5</v>
      </c>
      <c r="G181" s="33">
        <f t="shared" si="8"/>
        <v>8.0020174783460556E-3</v>
      </c>
      <c r="H181" s="9">
        <f t="shared" si="9"/>
        <v>252860.21542400992</v>
      </c>
      <c r="I181" s="9">
        <f t="shared" si="10"/>
        <v>282651.90254027682</v>
      </c>
      <c r="J181" s="9">
        <f t="shared" si="11"/>
        <v>306908.62617484166</v>
      </c>
      <c r="K181" s="9"/>
      <c r="L181" s="9"/>
      <c r="M181" s="9"/>
    </row>
    <row r="182" spans="1:13" ht="25.5">
      <c r="A182" s="11">
        <v>177</v>
      </c>
      <c r="B182" s="14" t="s">
        <v>77</v>
      </c>
      <c r="C182" s="15" t="s">
        <v>142</v>
      </c>
      <c r="D182" s="25">
        <v>12.5</v>
      </c>
      <c r="E182" s="25">
        <v>12.5</v>
      </c>
      <c r="F182" s="26">
        <v>12.5</v>
      </c>
      <c r="G182" s="33">
        <f t="shared" si="8"/>
        <v>6.0621344532924663E-3</v>
      </c>
      <c r="H182" s="9">
        <f t="shared" si="9"/>
        <v>191560.7692606136</v>
      </c>
      <c r="I182" s="9">
        <f t="shared" si="10"/>
        <v>214130.2291971794</v>
      </c>
      <c r="J182" s="9">
        <f t="shared" si="11"/>
        <v>232506.53498094066</v>
      </c>
      <c r="K182" s="9"/>
      <c r="L182" s="9"/>
      <c r="M182" s="9"/>
    </row>
    <row r="183" spans="1:13" ht="25.5">
      <c r="A183" s="11">
        <v>178</v>
      </c>
      <c r="B183" s="14" t="s">
        <v>77</v>
      </c>
      <c r="C183" s="15" t="s">
        <v>141</v>
      </c>
      <c r="D183" s="25">
        <v>19.02</v>
      </c>
      <c r="E183" s="25">
        <v>19.02</v>
      </c>
      <c r="F183" s="26">
        <v>19.02</v>
      </c>
      <c r="G183" s="33">
        <f t="shared" si="8"/>
        <v>9.2241437841298173E-3</v>
      </c>
      <c r="H183" s="9">
        <f t="shared" si="9"/>
        <v>291478.86650694965</v>
      </c>
      <c r="I183" s="9">
        <f t="shared" si="10"/>
        <v>325820.55674642819</v>
      </c>
      <c r="J183" s="9">
        <f t="shared" si="11"/>
        <v>353781.94362699927</v>
      </c>
      <c r="K183" s="9"/>
      <c r="L183" s="9"/>
      <c r="M183" s="9"/>
    </row>
    <row r="184" spans="1:13" ht="26.25" thickBot="1">
      <c r="A184" s="46">
        <v>179</v>
      </c>
      <c r="B184" s="16" t="s">
        <v>77</v>
      </c>
      <c r="C184" s="17" t="s">
        <v>140</v>
      </c>
      <c r="D184" s="54">
        <v>12.7</v>
      </c>
      <c r="E184" s="54">
        <v>12.7</v>
      </c>
      <c r="F184" s="55">
        <v>12.7</v>
      </c>
      <c r="G184" s="42">
        <f t="shared" si="8"/>
        <v>6.1591286045451464E-3</v>
      </c>
      <c r="H184" s="43">
        <f t="shared" si="9"/>
        <v>194625.74156878341</v>
      </c>
      <c r="I184" s="43">
        <f t="shared" si="10"/>
        <v>217556.31286433426</v>
      </c>
      <c r="J184" s="43">
        <f t="shared" si="11"/>
        <v>236226.63954063569</v>
      </c>
      <c r="K184" s="44">
        <f>SUM(H166:H184)</f>
        <v>10678578.069725217</v>
      </c>
      <c r="L184" s="44">
        <f>SUM(I166:I184)</f>
        <v>11936715.322224271</v>
      </c>
      <c r="M184" s="44">
        <f>SUM(J166:J184)</f>
        <v>12961104.693296734</v>
      </c>
    </row>
    <row r="185" spans="1:13" ht="25.5">
      <c r="A185" s="45">
        <v>180</v>
      </c>
      <c r="B185" s="12" t="s">
        <v>78</v>
      </c>
      <c r="C185" s="18" t="s">
        <v>69</v>
      </c>
      <c r="D185" s="37">
        <v>86.591999999999999</v>
      </c>
      <c r="E185" s="37">
        <v>86.591999999999999</v>
      </c>
      <c r="F185" s="37">
        <v>86.591999999999999</v>
      </c>
      <c r="G185" s="38">
        <f t="shared" si="8"/>
        <v>4.1994587726360097E-2</v>
      </c>
      <c r="H185" s="39">
        <f t="shared" si="9"/>
        <v>1327010.4105452041</v>
      </c>
      <c r="I185" s="39">
        <f t="shared" si="10"/>
        <v>1483357.1845313727</v>
      </c>
      <c r="J185" s="39">
        <f t="shared" si="11"/>
        <v>1610656.4701655689</v>
      </c>
      <c r="K185" s="39"/>
      <c r="L185" s="39"/>
      <c r="M185" s="39"/>
    </row>
    <row r="186" spans="1:13" ht="25.5">
      <c r="A186" s="11">
        <v>181</v>
      </c>
      <c r="B186" s="14" t="s">
        <v>78</v>
      </c>
      <c r="C186" s="15" t="s">
        <v>46</v>
      </c>
      <c r="D186" s="3">
        <v>141.5</v>
      </c>
      <c r="E186" s="3">
        <v>141.5</v>
      </c>
      <c r="F186" s="3">
        <v>141.5</v>
      </c>
      <c r="G186" s="33">
        <f t="shared" si="8"/>
        <v>6.8623362011270728E-2</v>
      </c>
      <c r="H186" s="9">
        <f t="shared" si="9"/>
        <v>2168467.9080301458</v>
      </c>
      <c r="I186" s="9">
        <f t="shared" si="10"/>
        <v>2423954.1945120711</v>
      </c>
      <c r="J186" s="9">
        <f t="shared" si="11"/>
        <v>2631973.9759842483</v>
      </c>
      <c r="K186" s="9"/>
      <c r="L186" s="9"/>
      <c r="M186" s="9"/>
    </row>
    <row r="187" spans="1:13" ht="26.25" thickBot="1">
      <c r="A187" s="46">
        <v>182</v>
      </c>
      <c r="B187" s="16" t="s">
        <v>78</v>
      </c>
      <c r="C187" s="17" t="s">
        <v>45</v>
      </c>
      <c r="D187" s="41">
        <v>74.099999999999994</v>
      </c>
      <c r="E187" s="41">
        <v>74.099999999999994</v>
      </c>
      <c r="F187" s="41">
        <v>74.099999999999994</v>
      </c>
      <c r="G187" s="42">
        <f t="shared" si="8"/>
        <v>3.5936333039117745E-2</v>
      </c>
      <c r="H187" s="43">
        <f t="shared" si="9"/>
        <v>1135572.2401769175</v>
      </c>
      <c r="I187" s="43">
        <f t="shared" si="10"/>
        <v>1269363.9986808796</v>
      </c>
      <c r="J187" s="43">
        <f t="shared" si="11"/>
        <v>1378298.7393670164</v>
      </c>
      <c r="K187" s="44">
        <f>SUM(H185:H187)</f>
        <v>4631050.5587522667</v>
      </c>
      <c r="L187" s="44">
        <f>SUM(I185:I187)</f>
        <v>5176675.3777243234</v>
      </c>
      <c r="M187" s="44">
        <f>SUM(J185:J187)</f>
        <v>5620929.1855168333</v>
      </c>
    </row>
    <row r="188" spans="1:13" ht="25.5">
      <c r="A188" s="45">
        <v>183</v>
      </c>
      <c r="B188" s="12" t="s">
        <v>79</v>
      </c>
      <c r="C188" s="18" t="s">
        <v>273</v>
      </c>
      <c r="D188" s="37">
        <v>18</v>
      </c>
      <c r="E188" s="37">
        <v>18</v>
      </c>
      <c r="F188" s="37">
        <v>18</v>
      </c>
      <c r="G188" s="38">
        <f t="shared" si="8"/>
        <v>8.7294736127411527E-3</v>
      </c>
      <c r="H188" s="39">
        <f t="shared" si="9"/>
        <v>275847.50773528358</v>
      </c>
      <c r="I188" s="39">
        <f t="shared" si="10"/>
        <v>308347.53004393837</v>
      </c>
      <c r="J188" s="39">
        <f t="shared" si="11"/>
        <v>334809.41037255462</v>
      </c>
      <c r="K188" s="39"/>
      <c r="L188" s="39"/>
      <c r="M188" s="39"/>
    </row>
    <row r="189" spans="1:13" ht="25.5">
      <c r="A189" s="11">
        <v>184</v>
      </c>
      <c r="B189" s="14" t="s">
        <v>79</v>
      </c>
      <c r="C189" s="15" t="s">
        <v>274</v>
      </c>
      <c r="D189" s="3">
        <v>6.3</v>
      </c>
      <c r="E189" s="3">
        <v>6.3</v>
      </c>
      <c r="F189" s="3">
        <v>6.3</v>
      </c>
      <c r="G189" s="33">
        <f t="shared" si="8"/>
        <v>3.0553157644594032E-3</v>
      </c>
      <c r="H189" s="9">
        <f t="shared" si="9"/>
        <v>96546.627707349253</v>
      </c>
      <c r="I189" s="9">
        <f t="shared" si="10"/>
        <v>107921.63551537842</v>
      </c>
      <c r="J189" s="9">
        <f t="shared" si="11"/>
        <v>117183.29363039408</v>
      </c>
      <c r="K189" s="9"/>
      <c r="L189" s="9"/>
      <c r="M189" s="9"/>
    </row>
    <row r="190" spans="1:13" ht="25.5">
      <c r="A190" s="11">
        <v>185</v>
      </c>
      <c r="B190" s="14" t="s">
        <v>79</v>
      </c>
      <c r="C190" s="15" t="s">
        <v>275</v>
      </c>
      <c r="D190" s="3">
        <v>21.19</v>
      </c>
      <c r="E190" s="3">
        <v>21.19</v>
      </c>
      <c r="F190" s="3">
        <v>21.19</v>
      </c>
      <c r="G190" s="33">
        <f t="shared" si="8"/>
        <v>1.027653032522139E-2</v>
      </c>
      <c r="H190" s="9">
        <f t="shared" si="9"/>
        <v>324733.81605059217</v>
      </c>
      <c r="I190" s="9">
        <f t="shared" si="10"/>
        <v>362993.56453505857</v>
      </c>
      <c r="J190" s="9">
        <f t="shared" si="11"/>
        <v>394145.07809969061</v>
      </c>
      <c r="K190" s="9"/>
      <c r="L190" s="9"/>
      <c r="M190" s="9"/>
    </row>
    <row r="191" spans="1:13" ht="25.5">
      <c r="A191" s="11">
        <v>186</v>
      </c>
      <c r="B191" s="14" t="s">
        <v>79</v>
      </c>
      <c r="C191" s="15" t="s">
        <v>113</v>
      </c>
      <c r="D191" s="3">
        <v>403.6</v>
      </c>
      <c r="E191" s="3">
        <v>403.6</v>
      </c>
      <c r="F191" s="3">
        <v>403.6</v>
      </c>
      <c r="G191" s="33">
        <f t="shared" si="8"/>
        <v>0.19573419722790716</v>
      </c>
      <c r="H191" s="9">
        <f t="shared" si="9"/>
        <v>6185114.1178866914</v>
      </c>
      <c r="I191" s="9">
        <f t="shared" si="10"/>
        <v>6913836.8403185289</v>
      </c>
      <c r="J191" s="9">
        <f t="shared" si="11"/>
        <v>7507171.0014646119</v>
      </c>
      <c r="K191" s="9"/>
      <c r="L191" s="9"/>
      <c r="M191" s="9"/>
    </row>
    <row r="192" spans="1:13" ht="25.5">
      <c r="A192" s="11">
        <v>187</v>
      </c>
      <c r="B192" s="14" t="s">
        <v>79</v>
      </c>
      <c r="C192" s="15" t="s">
        <v>47</v>
      </c>
      <c r="D192" s="3">
        <v>44.15</v>
      </c>
      <c r="E192" s="3">
        <v>44.15</v>
      </c>
      <c r="F192" s="3">
        <v>44.15</v>
      </c>
      <c r="G192" s="33">
        <f t="shared" si="8"/>
        <v>2.1411458889028991E-2</v>
      </c>
      <c r="H192" s="9">
        <f t="shared" si="9"/>
        <v>676592.63702848717</v>
      </c>
      <c r="I192" s="9">
        <f t="shared" si="10"/>
        <v>756307.96952443768</v>
      </c>
      <c r="J192" s="9">
        <f t="shared" si="11"/>
        <v>821213.08155268233</v>
      </c>
      <c r="K192" s="9"/>
      <c r="L192" s="9"/>
      <c r="M192" s="9"/>
    </row>
    <row r="193" spans="1:13" ht="25.5">
      <c r="A193" s="11">
        <v>188</v>
      </c>
      <c r="B193" s="14" t="s">
        <v>79</v>
      </c>
      <c r="C193" s="15" t="s">
        <v>276</v>
      </c>
      <c r="D193" s="3">
        <v>32.799999999999997</v>
      </c>
      <c r="E193" s="3">
        <v>32.799999999999997</v>
      </c>
      <c r="F193" s="3">
        <v>32.799999999999997</v>
      </c>
      <c r="G193" s="33">
        <f t="shared" si="8"/>
        <v>1.5907040805439431E-2</v>
      </c>
      <c r="H193" s="9">
        <f t="shared" si="9"/>
        <v>502655.45853985002</v>
      </c>
      <c r="I193" s="9">
        <f t="shared" si="10"/>
        <v>561877.72141339874</v>
      </c>
      <c r="J193" s="9">
        <f t="shared" si="11"/>
        <v>610097.1477899882</v>
      </c>
      <c r="K193" s="9"/>
      <c r="L193" s="9"/>
      <c r="M193" s="9"/>
    </row>
    <row r="194" spans="1:13" ht="26.25" thickBot="1">
      <c r="A194" s="46">
        <v>189</v>
      </c>
      <c r="B194" s="16" t="s">
        <v>79</v>
      </c>
      <c r="C194" s="17" t="s">
        <v>277</v>
      </c>
      <c r="D194" s="41">
        <v>37.61</v>
      </c>
      <c r="E194" s="41">
        <v>37.61</v>
      </c>
      <c r="F194" s="41">
        <v>37.61</v>
      </c>
      <c r="G194" s="42">
        <f t="shared" si="8"/>
        <v>1.8239750143066374E-2</v>
      </c>
      <c r="H194" s="43">
        <f t="shared" si="9"/>
        <v>576368.04255133425</v>
      </c>
      <c r="I194" s="43">
        <f t="shared" si="10"/>
        <v>644275.03360847349</v>
      </c>
      <c r="J194" s="43">
        <f t="shared" si="11"/>
        <v>699565.66245065432</v>
      </c>
      <c r="K194" s="44">
        <f>SUM(H188:H194)</f>
        <v>8637858.2074995879</v>
      </c>
      <c r="L194" s="44">
        <f>SUM(I188:I194)</f>
        <v>9655560.2949592136</v>
      </c>
      <c r="M194" s="44">
        <f>SUM(J188:J194)</f>
        <v>10484184.675360577</v>
      </c>
    </row>
    <row r="195" spans="1:13" ht="25.5">
      <c r="A195" s="45">
        <v>190</v>
      </c>
      <c r="B195" s="12" t="s">
        <v>80</v>
      </c>
      <c r="C195" s="18" t="s">
        <v>278</v>
      </c>
      <c r="D195" s="37">
        <v>16.114999999999998</v>
      </c>
      <c r="E195" s="37">
        <v>16.114999999999998</v>
      </c>
      <c r="F195" s="37">
        <v>16.114999999999998</v>
      </c>
      <c r="G195" s="38">
        <f t="shared" si="8"/>
        <v>7.8153037371846475E-3</v>
      </c>
      <c r="H195" s="39">
        <f t="shared" si="9"/>
        <v>246960.14373078302</v>
      </c>
      <c r="I195" s="39">
        <f t="shared" si="10"/>
        <v>276056.69148100365</v>
      </c>
      <c r="J195" s="39">
        <f t="shared" si="11"/>
        <v>299747.42489742866</v>
      </c>
      <c r="K195" s="39"/>
      <c r="L195" s="39"/>
      <c r="M195" s="39"/>
    </row>
    <row r="196" spans="1:13" ht="25.5">
      <c r="A196" s="11">
        <v>191</v>
      </c>
      <c r="B196" s="14" t="s">
        <v>80</v>
      </c>
      <c r="C196" s="15" t="s">
        <v>279</v>
      </c>
      <c r="D196" s="3">
        <v>10.65</v>
      </c>
      <c r="E196" s="3">
        <v>10.65</v>
      </c>
      <c r="F196" s="3">
        <v>10.65</v>
      </c>
      <c r="G196" s="33">
        <f t="shared" si="8"/>
        <v>5.1649385542051817E-3</v>
      </c>
      <c r="H196" s="9">
        <f t="shared" si="9"/>
        <v>163209.77541004278</v>
      </c>
      <c r="I196" s="9">
        <f t="shared" si="10"/>
        <v>182438.95527599685</v>
      </c>
      <c r="J196" s="9">
        <f t="shared" si="11"/>
        <v>198095.56780376143</v>
      </c>
      <c r="K196" s="9"/>
      <c r="L196" s="9"/>
      <c r="M196" s="9"/>
    </row>
    <row r="197" spans="1:13" ht="25.5">
      <c r="A197" s="11">
        <v>192</v>
      </c>
      <c r="B197" s="14" t="s">
        <v>80</v>
      </c>
      <c r="C197" s="15" t="s">
        <v>2</v>
      </c>
      <c r="D197" s="3">
        <v>34.65</v>
      </c>
      <c r="E197" s="3">
        <v>34.65</v>
      </c>
      <c r="F197" s="3">
        <v>34.65</v>
      </c>
      <c r="G197" s="33">
        <f t="shared" si="8"/>
        <v>1.6804236704526718E-2</v>
      </c>
      <c r="H197" s="9">
        <f t="shared" si="9"/>
        <v>531006.45239042083</v>
      </c>
      <c r="I197" s="9">
        <f t="shared" si="10"/>
        <v>593568.99533458136</v>
      </c>
      <c r="J197" s="9">
        <f t="shared" si="11"/>
        <v>644508.11496716749</v>
      </c>
      <c r="K197" s="9"/>
      <c r="L197" s="9"/>
      <c r="M197" s="9"/>
    </row>
    <row r="198" spans="1:13" ht="25.5">
      <c r="A198" s="11">
        <v>193</v>
      </c>
      <c r="B198" s="14" t="s">
        <v>80</v>
      </c>
      <c r="C198" s="15" t="s">
        <v>280</v>
      </c>
      <c r="D198" s="3">
        <v>166.43100000000001</v>
      </c>
      <c r="E198" s="3">
        <v>166.43100000000001</v>
      </c>
      <c r="F198" s="3">
        <v>166.43100000000001</v>
      </c>
      <c r="G198" s="33">
        <f t="shared" si="8"/>
        <v>8.0714167935673486E-2</v>
      </c>
      <c r="H198" s="9">
        <f t="shared" si="9"/>
        <v>2550532.0311050545</v>
      </c>
      <c r="I198" s="9">
        <f t="shared" si="10"/>
        <v>2851032.6540412614</v>
      </c>
      <c r="J198" s="9">
        <f t="shared" si="11"/>
        <v>3095703.609873035</v>
      </c>
      <c r="K198" s="9"/>
      <c r="L198" s="9"/>
      <c r="M198" s="9"/>
    </row>
    <row r="199" spans="1:13" ht="26.25" thickBot="1">
      <c r="A199" s="46">
        <v>194</v>
      </c>
      <c r="B199" s="16" t="s">
        <v>80</v>
      </c>
      <c r="C199" s="17" t="s">
        <v>48</v>
      </c>
      <c r="D199" s="41">
        <v>43.23</v>
      </c>
      <c r="E199" s="41">
        <v>43.23</v>
      </c>
      <c r="F199" s="41">
        <v>43.23</v>
      </c>
      <c r="G199" s="42">
        <f t="shared" ref="G199:G262" si="12">D199*10/20619.8</f>
        <v>2.0965285793266664E-2</v>
      </c>
      <c r="H199" s="43">
        <f t="shared" ref="H199:H262" si="13">G199/100*3159955800</f>
        <v>662493.76441090601</v>
      </c>
      <c r="I199" s="43">
        <f t="shared" ref="I199:I262" si="14">G199/100*3532258000</f>
        <v>740547.98465552519</v>
      </c>
      <c r="J199" s="43">
        <f t="shared" ref="J199:J262" si="15">G199/100*3835390600</f>
        <v>804100.60057808505</v>
      </c>
      <c r="K199" s="44">
        <f>SUM(H195:H199)</f>
        <v>4154202.1670472072</v>
      </c>
      <c r="L199" s="44">
        <f>SUM(I195:I199)</f>
        <v>4643645.2807883685</v>
      </c>
      <c r="M199" s="44">
        <f>SUM(J195:J199)</f>
        <v>5042155.3181194775</v>
      </c>
    </row>
    <row r="200" spans="1:13" ht="25.5">
      <c r="A200" s="45">
        <v>195</v>
      </c>
      <c r="B200" s="12" t="s">
        <v>81</v>
      </c>
      <c r="C200" s="18" t="s">
        <v>49</v>
      </c>
      <c r="D200" s="37">
        <v>18.71</v>
      </c>
      <c r="E200" s="37">
        <v>18.71</v>
      </c>
      <c r="F200" s="37">
        <v>18.71</v>
      </c>
      <c r="G200" s="38">
        <f t="shared" si="12"/>
        <v>9.0738028496881659E-3</v>
      </c>
      <c r="H200" s="39">
        <f t="shared" si="13"/>
        <v>286728.15942928649</v>
      </c>
      <c r="I200" s="39">
        <f t="shared" si="14"/>
        <v>320510.12706233823</v>
      </c>
      <c r="J200" s="39">
        <f t="shared" si="15"/>
        <v>348015.78155947209</v>
      </c>
      <c r="K200" s="39"/>
      <c r="L200" s="39"/>
      <c r="M200" s="39"/>
    </row>
    <row r="201" spans="1:13" ht="25.5">
      <c r="A201" s="11">
        <v>196</v>
      </c>
      <c r="B201" s="14" t="s">
        <v>81</v>
      </c>
      <c r="C201" s="15" t="s">
        <v>281</v>
      </c>
      <c r="D201" s="3">
        <v>14.55</v>
      </c>
      <c r="E201" s="3">
        <v>14.55</v>
      </c>
      <c r="F201" s="3">
        <v>14.55</v>
      </c>
      <c r="G201" s="33">
        <f t="shared" si="12"/>
        <v>7.056324503632431E-3</v>
      </c>
      <c r="H201" s="9">
        <f t="shared" si="13"/>
        <v>222976.73541935423</v>
      </c>
      <c r="I201" s="9">
        <f t="shared" si="14"/>
        <v>249247.58678551685</v>
      </c>
      <c r="J201" s="9">
        <f t="shared" si="15"/>
        <v>270637.60671781492</v>
      </c>
      <c r="K201" s="9"/>
      <c r="L201" s="9"/>
      <c r="M201" s="9"/>
    </row>
    <row r="202" spans="1:13" ht="25.5">
      <c r="A202" s="11">
        <v>197</v>
      </c>
      <c r="B202" s="14" t="s">
        <v>81</v>
      </c>
      <c r="C202" s="15" t="s">
        <v>282</v>
      </c>
      <c r="D202" s="3">
        <v>8.7899999999999991</v>
      </c>
      <c r="E202" s="3">
        <v>8.7899999999999991</v>
      </c>
      <c r="F202" s="3">
        <v>8.7899999999999991</v>
      </c>
      <c r="G202" s="33">
        <f t="shared" si="12"/>
        <v>4.2628929475552624E-3</v>
      </c>
      <c r="H202" s="9">
        <f t="shared" si="13"/>
        <v>134705.53294406345</v>
      </c>
      <c r="I202" s="9">
        <f t="shared" si="14"/>
        <v>150576.37717145655</v>
      </c>
      <c r="J202" s="9">
        <f t="shared" si="15"/>
        <v>163498.59539859745</v>
      </c>
      <c r="K202" s="9"/>
      <c r="L202" s="9"/>
      <c r="M202" s="9"/>
    </row>
    <row r="203" spans="1:13" ht="25.5">
      <c r="A203" s="11">
        <v>198</v>
      </c>
      <c r="B203" s="14" t="s">
        <v>81</v>
      </c>
      <c r="C203" s="15" t="s">
        <v>283</v>
      </c>
      <c r="D203" s="3">
        <v>17.2</v>
      </c>
      <c r="E203" s="3">
        <v>17.2</v>
      </c>
      <c r="F203" s="3">
        <v>17.2</v>
      </c>
      <c r="G203" s="33">
        <f t="shared" si="12"/>
        <v>8.3414970077304341E-3</v>
      </c>
      <c r="H203" s="9">
        <f t="shared" si="13"/>
        <v>263587.61850260431</v>
      </c>
      <c r="I203" s="9">
        <f t="shared" si="14"/>
        <v>294643.19537531887</v>
      </c>
      <c r="J203" s="9">
        <f t="shared" si="15"/>
        <v>319928.99213377433</v>
      </c>
      <c r="K203" s="9"/>
      <c r="L203" s="9"/>
      <c r="M203" s="9"/>
    </row>
    <row r="204" spans="1:13" ht="25.5">
      <c r="A204" s="11">
        <v>199</v>
      </c>
      <c r="B204" s="14" t="s">
        <v>81</v>
      </c>
      <c r="C204" s="15" t="s">
        <v>284</v>
      </c>
      <c r="D204" s="3">
        <v>31.2</v>
      </c>
      <c r="E204" s="3">
        <v>31.2</v>
      </c>
      <c r="F204" s="3">
        <v>31.2</v>
      </c>
      <c r="G204" s="33">
        <f t="shared" si="12"/>
        <v>1.5131087595417998E-2</v>
      </c>
      <c r="H204" s="9">
        <f t="shared" si="13"/>
        <v>478135.68007449154</v>
      </c>
      <c r="I204" s="9">
        <f t="shared" si="14"/>
        <v>534469.05207615986</v>
      </c>
      <c r="J204" s="9">
        <f t="shared" si="15"/>
        <v>580336.31131242786</v>
      </c>
      <c r="K204" s="9"/>
      <c r="L204" s="9"/>
      <c r="M204" s="9"/>
    </row>
    <row r="205" spans="1:13" ht="25.5">
      <c r="A205" s="11">
        <v>200</v>
      </c>
      <c r="B205" s="14" t="s">
        <v>81</v>
      </c>
      <c r="C205" s="15" t="s">
        <v>115</v>
      </c>
      <c r="D205" s="3">
        <v>318.60000000000002</v>
      </c>
      <c r="E205" s="3">
        <v>318.60000000000002</v>
      </c>
      <c r="F205" s="3">
        <v>318.60000000000002</v>
      </c>
      <c r="G205" s="33">
        <f t="shared" si="12"/>
        <v>0.1545116829455184</v>
      </c>
      <c r="H205" s="9">
        <f t="shared" si="13"/>
        <v>4882500.8869145196</v>
      </c>
      <c r="I205" s="9">
        <f t="shared" si="14"/>
        <v>5457751.2817777097</v>
      </c>
      <c r="J205" s="9">
        <f t="shared" si="15"/>
        <v>5926126.5635942155</v>
      </c>
      <c r="K205" s="9"/>
      <c r="L205" s="9"/>
      <c r="M205" s="9"/>
    </row>
    <row r="206" spans="1:13" ht="25.5">
      <c r="A206" s="11">
        <v>201</v>
      </c>
      <c r="B206" s="14" t="s">
        <v>81</v>
      </c>
      <c r="C206" s="15" t="s">
        <v>50</v>
      </c>
      <c r="D206" s="3">
        <v>28.76</v>
      </c>
      <c r="E206" s="3">
        <v>28.76</v>
      </c>
      <c r="F206" s="3">
        <v>28.76</v>
      </c>
      <c r="G206" s="33">
        <f t="shared" si="12"/>
        <v>1.3947758950135308E-2</v>
      </c>
      <c r="H206" s="9">
        <f t="shared" si="13"/>
        <v>440743.01791481976</v>
      </c>
      <c r="I206" s="9">
        <f t="shared" si="14"/>
        <v>492670.83133687044</v>
      </c>
      <c r="J206" s="9">
        <f t="shared" si="15"/>
        <v>534951.03568414832</v>
      </c>
      <c r="K206" s="9"/>
      <c r="L206" s="9"/>
      <c r="M206" s="9"/>
    </row>
    <row r="207" spans="1:13" ht="25.5">
      <c r="A207" s="11">
        <v>202</v>
      </c>
      <c r="B207" s="14" t="s">
        <v>81</v>
      </c>
      <c r="C207" s="15" t="s">
        <v>285</v>
      </c>
      <c r="D207" s="3">
        <v>21.44</v>
      </c>
      <c r="E207" s="3">
        <v>21.44</v>
      </c>
      <c r="F207" s="3">
        <v>21.44</v>
      </c>
      <c r="G207" s="33">
        <f t="shared" si="12"/>
        <v>1.0397773014287239E-2</v>
      </c>
      <c r="H207" s="9">
        <f t="shared" si="13"/>
        <v>328565.03143580444</v>
      </c>
      <c r="I207" s="9">
        <f t="shared" si="14"/>
        <v>367276.16911900212</v>
      </c>
      <c r="J207" s="9">
        <f t="shared" si="15"/>
        <v>398795.20879930945</v>
      </c>
      <c r="K207" s="9"/>
      <c r="L207" s="9"/>
      <c r="M207" s="9"/>
    </row>
    <row r="208" spans="1:13" ht="25.5">
      <c r="A208" s="11">
        <v>203</v>
      </c>
      <c r="B208" s="14" t="s">
        <v>81</v>
      </c>
      <c r="C208" s="15" t="s">
        <v>286</v>
      </c>
      <c r="D208" s="3">
        <v>35.457000000000001</v>
      </c>
      <c r="E208" s="3">
        <v>35.457000000000001</v>
      </c>
      <c r="F208" s="3">
        <v>35.457000000000001</v>
      </c>
      <c r="G208" s="33">
        <f t="shared" si="12"/>
        <v>1.719560810483128E-2</v>
      </c>
      <c r="H208" s="9">
        <f t="shared" si="13"/>
        <v>543373.61565388611</v>
      </c>
      <c r="I208" s="9">
        <f t="shared" si="14"/>
        <v>607393.2429315513</v>
      </c>
      <c r="J208" s="9">
        <f t="shared" si="15"/>
        <v>659518.73686553701</v>
      </c>
      <c r="K208" s="9"/>
      <c r="L208" s="9"/>
      <c r="M208" s="9"/>
    </row>
    <row r="209" spans="1:13" ht="25.5">
      <c r="A209" s="11">
        <v>204</v>
      </c>
      <c r="B209" s="14" t="s">
        <v>81</v>
      </c>
      <c r="C209" s="15" t="s">
        <v>287</v>
      </c>
      <c r="D209" s="3">
        <v>18.04</v>
      </c>
      <c r="E209" s="3">
        <v>18.04</v>
      </c>
      <c r="F209" s="3">
        <v>18.04</v>
      </c>
      <c r="G209" s="33">
        <f t="shared" si="12"/>
        <v>8.7488724429916863E-3</v>
      </c>
      <c r="H209" s="9">
        <f t="shared" si="13"/>
        <v>276460.50219691748</v>
      </c>
      <c r="I209" s="9">
        <f t="shared" si="14"/>
        <v>309032.74677736929</v>
      </c>
      <c r="J209" s="9">
        <f t="shared" si="15"/>
        <v>335553.43128449348</v>
      </c>
      <c r="K209" s="9"/>
      <c r="L209" s="9"/>
      <c r="M209" s="9"/>
    </row>
    <row r="210" spans="1:13" ht="26.25" thickBot="1">
      <c r="A210" s="46">
        <v>205</v>
      </c>
      <c r="B210" s="16" t="s">
        <v>81</v>
      </c>
      <c r="C210" s="17" t="s">
        <v>288</v>
      </c>
      <c r="D210" s="41">
        <v>27</v>
      </c>
      <c r="E210" s="41">
        <v>27</v>
      </c>
      <c r="F210" s="41">
        <v>27</v>
      </c>
      <c r="G210" s="42">
        <f t="shared" si="12"/>
        <v>1.3094210419111728E-2</v>
      </c>
      <c r="H210" s="43">
        <f t="shared" si="13"/>
        <v>413771.26160292537</v>
      </c>
      <c r="I210" s="43">
        <f t="shared" si="14"/>
        <v>462521.29506590759</v>
      </c>
      <c r="J210" s="43">
        <f t="shared" si="15"/>
        <v>502214.11555883184</v>
      </c>
      <c r="K210" s="44">
        <f>SUM(H200:H210)</f>
        <v>8271548.0420886725</v>
      </c>
      <c r="L210" s="44">
        <f>SUM(I200:I210)</f>
        <v>9246091.9054792002</v>
      </c>
      <c r="M210" s="44">
        <f>SUM(J200:J210)</f>
        <v>10039576.378908621</v>
      </c>
    </row>
    <row r="211" spans="1:13" ht="25.5">
      <c r="A211" s="45">
        <v>206</v>
      </c>
      <c r="B211" s="12" t="s">
        <v>82</v>
      </c>
      <c r="C211" s="18" t="s">
        <v>289</v>
      </c>
      <c r="D211" s="37">
        <v>22.59</v>
      </c>
      <c r="E211" s="37">
        <v>22.59</v>
      </c>
      <c r="F211" s="37">
        <v>22.59</v>
      </c>
      <c r="G211" s="38">
        <f t="shared" si="12"/>
        <v>1.0955489383990146E-2</v>
      </c>
      <c r="H211" s="39">
        <f t="shared" si="13"/>
        <v>346188.62220778089</v>
      </c>
      <c r="I211" s="39">
        <f t="shared" si="14"/>
        <v>386976.15020514262</v>
      </c>
      <c r="J211" s="39">
        <f t="shared" si="15"/>
        <v>420185.81001755595</v>
      </c>
      <c r="K211" s="39"/>
      <c r="L211" s="39"/>
      <c r="M211" s="39"/>
    </row>
    <row r="212" spans="1:13" ht="25.5">
      <c r="A212" s="11">
        <v>207</v>
      </c>
      <c r="B212" s="14" t="s">
        <v>82</v>
      </c>
      <c r="C212" s="15" t="s">
        <v>290</v>
      </c>
      <c r="D212" s="3">
        <v>31.68</v>
      </c>
      <c r="E212" s="3">
        <v>31.68</v>
      </c>
      <c r="F212" s="3">
        <v>31.68</v>
      </c>
      <c r="G212" s="33">
        <f t="shared" si="12"/>
        <v>1.5363873558424428E-2</v>
      </c>
      <c r="H212" s="9">
        <f t="shared" si="13"/>
        <v>485491.6136140991</v>
      </c>
      <c r="I212" s="9">
        <f t="shared" si="14"/>
        <v>542691.65287733148</v>
      </c>
      <c r="J212" s="9">
        <f t="shared" si="15"/>
        <v>589264.56225569604</v>
      </c>
      <c r="K212" s="9"/>
      <c r="L212" s="9"/>
      <c r="M212" s="9"/>
    </row>
    <row r="213" spans="1:13" ht="25.5">
      <c r="A213" s="11">
        <v>208</v>
      </c>
      <c r="B213" s="14" t="s">
        <v>82</v>
      </c>
      <c r="C213" s="15" t="s">
        <v>51</v>
      </c>
      <c r="D213" s="3">
        <v>3.9430000000000001</v>
      </c>
      <c r="E213" s="3">
        <v>3.9430000000000001</v>
      </c>
      <c r="F213" s="3">
        <v>3.9430000000000001</v>
      </c>
      <c r="G213" s="33">
        <f t="shared" si="12"/>
        <v>1.9122396919465756E-3</v>
      </c>
      <c r="H213" s="9">
        <f t="shared" si="13"/>
        <v>60425.929055567954</v>
      </c>
      <c r="I213" s="9">
        <f t="shared" si="14"/>
        <v>67545.239497958275</v>
      </c>
      <c r="J213" s="9">
        <f t="shared" si="15"/>
        <v>73341.861394387917</v>
      </c>
      <c r="K213" s="9"/>
      <c r="L213" s="9"/>
      <c r="M213" s="9"/>
    </row>
    <row r="214" spans="1:13" ht="25.5">
      <c r="A214" s="11">
        <v>209</v>
      </c>
      <c r="B214" s="14" t="s">
        <v>82</v>
      </c>
      <c r="C214" s="15" t="s">
        <v>291</v>
      </c>
      <c r="D214" s="3">
        <v>36</v>
      </c>
      <c r="E214" s="3">
        <v>36</v>
      </c>
      <c r="F214" s="3">
        <v>36</v>
      </c>
      <c r="G214" s="33">
        <f t="shared" si="12"/>
        <v>1.7458947225482305E-2</v>
      </c>
      <c r="H214" s="9">
        <f t="shared" si="13"/>
        <v>551695.01547056716</v>
      </c>
      <c r="I214" s="9">
        <f t="shared" si="14"/>
        <v>616695.06008787674</v>
      </c>
      <c r="J214" s="9">
        <f t="shared" si="15"/>
        <v>669618.82074510923</v>
      </c>
      <c r="K214" s="9"/>
      <c r="L214" s="9"/>
      <c r="M214" s="9"/>
    </row>
    <row r="215" spans="1:13" ht="25.5">
      <c r="A215" s="11">
        <v>210</v>
      </c>
      <c r="B215" s="14" t="s">
        <v>82</v>
      </c>
      <c r="C215" s="15" t="s">
        <v>292</v>
      </c>
      <c r="D215" s="3">
        <v>30.72</v>
      </c>
      <c r="E215" s="3">
        <v>30.72</v>
      </c>
      <c r="F215" s="3">
        <v>30.72</v>
      </c>
      <c r="G215" s="33">
        <f t="shared" si="12"/>
        <v>1.4898301632411565E-2</v>
      </c>
      <c r="H215" s="9">
        <f t="shared" si="13"/>
        <v>470779.74653488398</v>
      </c>
      <c r="I215" s="9">
        <f t="shared" si="14"/>
        <v>526246.45127498813</v>
      </c>
      <c r="J215" s="9">
        <f t="shared" si="15"/>
        <v>571408.06036915979</v>
      </c>
      <c r="K215" s="9"/>
      <c r="L215" s="9"/>
      <c r="M215" s="9"/>
    </row>
    <row r="216" spans="1:13" ht="25.5">
      <c r="A216" s="11">
        <v>211</v>
      </c>
      <c r="B216" s="14" t="s">
        <v>82</v>
      </c>
      <c r="C216" s="15" t="s">
        <v>114</v>
      </c>
      <c r="D216" s="3">
        <v>216.602</v>
      </c>
      <c r="E216" s="3">
        <v>216.602</v>
      </c>
      <c r="F216" s="3">
        <v>216.602</v>
      </c>
      <c r="G216" s="33">
        <f t="shared" si="12"/>
        <v>0.10504563574816439</v>
      </c>
      <c r="H216" s="9">
        <f t="shared" si="13"/>
        <v>3319395.659470994</v>
      </c>
      <c r="I216" s="9">
        <f t="shared" si="14"/>
        <v>3710482.8723653965</v>
      </c>
      <c r="J216" s="9">
        <f t="shared" si="15"/>
        <v>4028910.4391953363</v>
      </c>
      <c r="K216" s="9"/>
      <c r="L216" s="9"/>
      <c r="M216" s="9"/>
    </row>
    <row r="217" spans="1:13" ht="25.5">
      <c r="A217" s="11">
        <v>212</v>
      </c>
      <c r="B217" s="14" t="s">
        <v>82</v>
      </c>
      <c r="C217" s="15" t="s">
        <v>52</v>
      </c>
      <c r="D217" s="3">
        <v>168.04</v>
      </c>
      <c r="E217" s="3">
        <v>168.04</v>
      </c>
      <c r="F217" s="3">
        <v>168.04</v>
      </c>
      <c r="G217" s="33">
        <f t="shared" si="12"/>
        <v>8.1494485882501286E-2</v>
      </c>
      <c r="H217" s="9">
        <f t="shared" si="13"/>
        <v>2575189.7333242809</v>
      </c>
      <c r="I217" s="9">
        <f t="shared" si="14"/>
        <v>2878595.4971435224</v>
      </c>
      <c r="J217" s="9">
        <f t="shared" si="15"/>
        <v>3125631.8510557814</v>
      </c>
      <c r="K217" s="9"/>
      <c r="L217" s="9"/>
      <c r="M217" s="9"/>
    </row>
    <row r="218" spans="1:13" ht="25.5">
      <c r="A218" s="11">
        <v>213</v>
      </c>
      <c r="B218" s="14" t="s">
        <v>82</v>
      </c>
      <c r="C218" s="15" t="s">
        <v>53</v>
      </c>
      <c r="D218" s="3">
        <v>61.04</v>
      </c>
      <c r="E218" s="3">
        <v>61.04</v>
      </c>
      <c r="F218" s="3">
        <v>61.04</v>
      </c>
      <c r="G218" s="33">
        <f t="shared" si="12"/>
        <v>2.9602614962317773E-2</v>
      </c>
      <c r="H218" s="9">
        <f t="shared" si="13"/>
        <v>935429.54845342832</v>
      </c>
      <c r="I218" s="9">
        <f t="shared" si="14"/>
        <v>1045640.7352156666</v>
      </c>
      <c r="J218" s="9">
        <f t="shared" si="15"/>
        <v>1135375.9116189294</v>
      </c>
      <c r="K218" s="9"/>
      <c r="L218" s="9"/>
      <c r="M218" s="9"/>
    </row>
    <row r="219" spans="1:13" ht="25.5">
      <c r="A219" s="11">
        <v>214</v>
      </c>
      <c r="B219" s="14" t="s">
        <v>82</v>
      </c>
      <c r="C219" s="15" t="s">
        <v>293</v>
      </c>
      <c r="D219" s="3">
        <v>27</v>
      </c>
      <c r="E219" s="3">
        <v>27</v>
      </c>
      <c r="F219" s="3">
        <v>27</v>
      </c>
      <c r="G219" s="33">
        <f t="shared" si="12"/>
        <v>1.3094210419111728E-2</v>
      </c>
      <c r="H219" s="9">
        <f t="shared" si="13"/>
        <v>413771.26160292537</v>
      </c>
      <c r="I219" s="9">
        <f t="shared" si="14"/>
        <v>462521.29506590759</v>
      </c>
      <c r="J219" s="9">
        <f t="shared" si="15"/>
        <v>502214.11555883184</v>
      </c>
      <c r="K219" s="9"/>
      <c r="L219" s="9"/>
      <c r="M219" s="9"/>
    </row>
    <row r="220" spans="1:13" ht="26.25" thickBot="1">
      <c r="A220" s="46">
        <v>215</v>
      </c>
      <c r="B220" s="16" t="s">
        <v>82</v>
      </c>
      <c r="C220" s="17" t="s">
        <v>294</v>
      </c>
      <c r="D220" s="41">
        <v>12.05</v>
      </c>
      <c r="E220" s="41">
        <v>12.05</v>
      </c>
      <c r="F220" s="41">
        <v>12.05</v>
      </c>
      <c r="G220" s="42">
        <f t="shared" si="12"/>
        <v>5.8438976129739379E-3</v>
      </c>
      <c r="H220" s="43">
        <f t="shared" si="13"/>
        <v>184664.58156723151</v>
      </c>
      <c r="I220" s="43">
        <f t="shared" si="14"/>
        <v>206421.54094608096</v>
      </c>
      <c r="J220" s="43">
        <f t="shared" si="15"/>
        <v>224136.2997216268</v>
      </c>
      <c r="K220" s="44">
        <f>SUM(H211:H220)</f>
        <v>9343031.7113017589</v>
      </c>
      <c r="L220" s="44">
        <f>SUM(I211:I220)</f>
        <v>10443816.49467987</v>
      </c>
      <c r="M220" s="44">
        <f>SUM(J211:J220)</f>
        <v>11340087.731932413</v>
      </c>
    </row>
    <row r="221" spans="1:13" ht="25.5">
      <c r="A221" s="45">
        <v>216</v>
      </c>
      <c r="B221" s="12" t="s">
        <v>83</v>
      </c>
      <c r="C221" s="18" t="s">
        <v>295</v>
      </c>
      <c r="D221" s="37">
        <v>12.5</v>
      </c>
      <c r="E221" s="37">
        <v>12.5</v>
      </c>
      <c r="F221" s="37">
        <v>12.5</v>
      </c>
      <c r="G221" s="38">
        <f t="shared" si="12"/>
        <v>6.0621344532924663E-3</v>
      </c>
      <c r="H221" s="39">
        <f t="shared" si="13"/>
        <v>191560.7692606136</v>
      </c>
      <c r="I221" s="39">
        <f t="shared" si="14"/>
        <v>214130.2291971794</v>
      </c>
      <c r="J221" s="39">
        <f t="shared" si="15"/>
        <v>232506.53498094066</v>
      </c>
      <c r="K221" s="39"/>
      <c r="L221" s="39"/>
      <c r="M221" s="39"/>
    </row>
    <row r="222" spans="1:13" ht="25.5">
      <c r="A222" s="11">
        <v>217</v>
      </c>
      <c r="B222" s="14" t="s">
        <v>83</v>
      </c>
      <c r="C222" s="15" t="s">
        <v>296</v>
      </c>
      <c r="D222" s="3">
        <v>14.8</v>
      </c>
      <c r="E222" s="3">
        <v>14.8</v>
      </c>
      <c r="F222" s="3">
        <v>14.8</v>
      </c>
      <c r="G222" s="33">
        <f t="shared" si="12"/>
        <v>7.1775671926982802E-3</v>
      </c>
      <c r="H222" s="9">
        <f t="shared" si="13"/>
        <v>226807.95080456647</v>
      </c>
      <c r="I222" s="9">
        <f t="shared" si="14"/>
        <v>253530.1913694604</v>
      </c>
      <c r="J222" s="9">
        <f t="shared" si="15"/>
        <v>275287.7374174337</v>
      </c>
      <c r="K222" s="9"/>
      <c r="L222" s="9"/>
      <c r="M222" s="9"/>
    </row>
    <row r="223" spans="1:13" ht="25.5">
      <c r="A223" s="11">
        <v>218</v>
      </c>
      <c r="B223" s="14" t="s">
        <v>83</v>
      </c>
      <c r="C223" s="15" t="s">
        <v>297</v>
      </c>
      <c r="D223" s="3">
        <v>8.06</v>
      </c>
      <c r="E223" s="3">
        <v>8.06</v>
      </c>
      <c r="F223" s="3">
        <v>8.06</v>
      </c>
      <c r="G223" s="33">
        <f t="shared" si="12"/>
        <v>3.9088642954829833E-3</v>
      </c>
      <c r="H223" s="9">
        <f t="shared" si="13"/>
        <v>123518.38401924368</v>
      </c>
      <c r="I223" s="9">
        <f t="shared" si="14"/>
        <v>138071.17178634132</v>
      </c>
      <c r="J223" s="9">
        <f t="shared" si="15"/>
        <v>149920.21375571057</v>
      </c>
      <c r="K223" s="9"/>
      <c r="L223" s="9"/>
      <c r="M223" s="9"/>
    </row>
    <row r="224" spans="1:13" ht="25.5">
      <c r="A224" s="11">
        <v>219</v>
      </c>
      <c r="B224" s="14" t="s">
        <v>83</v>
      </c>
      <c r="C224" s="15" t="s">
        <v>298</v>
      </c>
      <c r="D224" s="3">
        <v>14.8</v>
      </c>
      <c r="E224" s="3">
        <v>14.8</v>
      </c>
      <c r="F224" s="3">
        <v>14.8</v>
      </c>
      <c r="G224" s="33">
        <f t="shared" si="12"/>
        <v>7.1775671926982802E-3</v>
      </c>
      <c r="H224" s="9">
        <f t="shared" si="13"/>
        <v>226807.95080456647</v>
      </c>
      <c r="I224" s="9">
        <f t="shared" si="14"/>
        <v>253530.1913694604</v>
      </c>
      <c r="J224" s="9">
        <f t="shared" si="15"/>
        <v>275287.7374174337</v>
      </c>
      <c r="K224" s="9"/>
      <c r="L224" s="9"/>
      <c r="M224" s="9"/>
    </row>
    <row r="225" spans="1:13" ht="25.5">
      <c r="A225" s="11">
        <v>220</v>
      </c>
      <c r="B225" s="14" t="s">
        <v>83</v>
      </c>
      <c r="C225" s="15" t="s">
        <v>3</v>
      </c>
      <c r="D225" s="3">
        <v>10.52</v>
      </c>
      <c r="E225" s="3">
        <v>10.52</v>
      </c>
      <c r="F225" s="3">
        <v>10.52</v>
      </c>
      <c r="G225" s="33">
        <f t="shared" si="12"/>
        <v>5.1018923558909393E-3</v>
      </c>
      <c r="H225" s="9">
        <f t="shared" si="13"/>
        <v>161217.54340973237</v>
      </c>
      <c r="I225" s="9">
        <f t="shared" si="14"/>
        <v>180212.00089234617</v>
      </c>
      <c r="J225" s="9">
        <f t="shared" si="15"/>
        <v>195677.49983995964</v>
      </c>
      <c r="K225" s="9"/>
      <c r="L225" s="9"/>
      <c r="M225" s="9"/>
    </row>
    <row r="226" spans="1:13" ht="25.5">
      <c r="A226" s="11">
        <v>221</v>
      </c>
      <c r="B226" s="14" t="s">
        <v>83</v>
      </c>
      <c r="C226" s="15" t="s">
        <v>5</v>
      </c>
      <c r="D226" s="3">
        <v>278</v>
      </c>
      <c r="E226" s="3">
        <v>278</v>
      </c>
      <c r="F226" s="3">
        <v>278</v>
      </c>
      <c r="G226" s="33">
        <f t="shared" si="12"/>
        <v>0.13482187024122447</v>
      </c>
      <c r="H226" s="9">
        <f t="shared" si="13"/>
        <v>4260311.5083560469</v>
      </c>
      <c r="I226" s="9">
        <f t="shared" si="14"/>
        <v>4762256.2973452704</v>
      </c>
      <c r="J226" s="9">
        <f t="shared" si="15"/>
        <v>5170945.3379761204</v>
      </c>
      <c r="K226" s="9"/>
      <c r="L226" s="9"/>
      <c r="M226" s="9"/>
    </row>
    <row r="227" spans="1:13" ht="25.5">
      <c r="A227" s="11">
        <v>222</v>
      </c>
      <c r="B227" s="14" t="s">
        <v>83</v>
      </c>
      <c r="C227" s="15" t="s">
        <v>6</v>
      </c>
      <c r="D227" s="3">
        <v>52.386000000000003</v>
      </c>
      <c r="E227" s="3">
        <v>52.386000000000003</v>
      </c>
      <c r="F227" s="3">
        <v>52.386000000000003</v>
      </c>
      <c r="G227" s="33">
        <f t="shared" si="12"/>
        <v>2.5405678037614333E-2</v>
      </c>
      <c r="H227" s="9">
        <f t="shared" si="13"/>
        <v>802808.1966789203</v>
      </c>
      <c r="I227" s="9">
        <f t="shared" si="14"/>
        <v>897394.09493787528</v>
      </c>
      <c r="J227" s="9">
        <f t="shared" si="15"/>
        <v>974406.98732092453</v>
      </c>
      <c r="K227" s="9"/>
      <c r="L227" s="9"/>
      <c r="M227" s="9"/>
    </row>
    <row r="228" spans="1:13" ht="25.5">
      <c r="A228" s="11">
        <v>223</v>
      </c>
      <c r="B228" s="14" t="s">
        <v>83</v>
      </c>
      <c r="C228" s="15" t="s">
        <v>4</v>
      </c>
      <c r="D228" s="3">
        <v>38</v>
      </c>
      <c r="E228" s="3">
        <v>38</v>
      </c>
      <c r="F228" s="3">
        <v>38</v>
      </c>
      <c r="G228" s="33">
        <f t="shared" si="12"/>
        <v>1.8428888738009099E-2</v>
      </c>
      <c r="H228" s="9">
        <f t="shared" si="13"/>
        <v>582344.73855226533</v>
      </c>
      <c r="I228" s="9">
        <f t="shared" si="14"/>
        <v>650955.89675942541</v>
      </c>
      <c r="J228" s="9">
        <f t="shared" si="15"/>
        <v>706819.86634205957</v>
      </c>
      <c r="K228" s="9"/>
      <c r="L228" s="9"/>
      <c r="M228" s="9"/>
    </row>
    <row r="229" spans="1:13" ht="26.25" thickBot="1">
      <c r="A229" s="46">
        <v>224</v>
      </c>
      <c r="B229" s="16" t="s">
        <v>83</v>
      </c>
      <c r="C229" s="17" t="s">
        <v>299</v>
      </c>
      <c r="D229" s="41">
        <v>18.399999999999999</v>
      </c>
      <c r="E229" s="41">
        <v>18.399999999999999</v>
      </c>
      <c r="F229" s="41">
        <v>18.399999999999999</v>
      </c>
      <c r="G229" s="42">
        <f t="shared" si="12"/>
        <v>8.9234619152465111E-3</v>
      </c>
      <c r="H229" s="43">
        <f t="shared" si="13"/>
        <v>281977.45235162321</v>
      </c>
      <c r="I229" s="43">
        <f t="shared" si="14"/>
        <v>315199.69737824815</v>
      </c>
      <c r="J229" s="43">
        <f t="shared" si="15"/>
        <v>342249.61949194467</v>
      </c>
      <c r="K229" s="44">
        <f>SUM(H221:H229)</f>
        <v>6857354.4942375785</v>
      </c>
      <c r="L229" s="44">
        <f>SUM(I221:I229)</f>
        <v>7665279.771035606</v>
      </c>
      <c r="M229" s="44">
        <f>SUM(J221:J229)</f>
        <v>8323101.534542527</v>
      </c>
    </row>
    <row r="230" spans="1:13" ht="25.5">
      <c r="A230" s="45">
        <v>225</v>
      </c>
      <c r="B230" s="12" t="s">
        <v>86</v>
      </c>
      <c r="C230" s="18" t="s">
        <v>300</v>
      </c>
      <c r="D230" s="37">
        <v>25.72</v>
      </c>
      <c r="E230" s="37">
        <v>25.72</v>
      </c>
      <c r="F230" s="37">
        <v>25.72</v>
      </c>
      <c r="G230" s="38">
        <f t="shared" si="12"/>
        <v>1.2473447851094579E-2</v>
      </c>
      <c r="H230" s="39">
        <f t="shared" si="13"/>
        <v>394155.43883063848</v>
      </c>
      <c r="I230" s="39">
        <f t="shared" si="14"/>
        <v>440594.35959611629</v>
      </c>
      <c r="J230" s="39">
        <f t="shared" si="15"/>
        <v>478405.44637678342</v>
      </c>
      <c r="K230" s="39"/>
      <c r="L230" s="39"/>
      <c r="M230" s="39"/>
    </row>
    <row r="231" spans="1:13" ht="25.5">
      <c r="A231" s="11">
        <v>226</v>
      </c>
      <c r="B231" s="14" t="s">
        <v>86</v>
      </c>
      <c r="C231" s="15" t="s">
        <v>301</v>
      </c>
      <c r="D231" s="3">
        <v>8.9</v>
      </c>
      <c r="E231" s="3">
        <v>8.9</v>
      </c>
      <c r="F231" s="3">
        <v>8.9</v>
      </c>
      <c r="G231" s="33">
        <f t="shared" si="12"/>
        <v>4.3162397307442363E-3</v>
      </c>
      <c r="H231" s="9">
        <f t="shared" si="13"/>
        <v>136391.26771355688</v>
      </c>
      <c r="I231" s="9">
        <f t="shared" si="14"/>
        <v>152460.72318839174</v>
      </c>
      <c r="J231" s="9">
        <f t="shared" si="15"/>
        <v>165544.65290642975</v>
      </c>
      <c r="K231" s="9"/>
      <c r="L231" s="9"/>
      <c r="M231" s="9"/>
    </row>
    <row r="232" spans="1:13" ht="25.5">
      <c r="A232" s="11">
        <v>227</v>
      </c>
      <c r="B232" s="14" t="s">
        <v>86</v>
      </c>
      <c r="C232" s="15" t="s">
        <v>302</v>
      </c>
      <c r="D232" s="3">
        <v>7.81</v>
      </c>
      <c r="E232" s="3">
        <v>7.81</v>
      </c>
      <c r="F232" s="3">
        <v>7.81</v>
      </c>
      <c r="G232" s="33">
        <f t="shared" si="12"/>
        <v>3.7876216064171328E-3</v>
      </c>
      <c r="H232" s="9">
        <f t="shared" si="13"/>
        <v>119687.16863403136</v>
      </c>
      <c r="I232" s="9">
        <f t="shared" si="14"/>
        <v>133788.56720239768</v>
      </c>
      <c r="J232" s="9">
        <f t="shared" si="15"/>
        <v>145270.08305609171</v>
      </c>
      <c r="K232" s="9"/>
      <c r="L232" s="9"/>
      <c r="M232" s="9"/>
    </row>
    <row r="233" spans="1:13" ht="25.5">
      <c r="A233" s="11">
        <v>228</v>
      </c>
      <c r="B233" s="14" t="s">
        <v>86</v>
      </c>
      <c r="C233" s="15" t="s">
        <v>303</v>
      </c>
      <c r="D233" s="3">
        <v>38.6</v>
      </c>
      <c r="E233" s="3">
        <v>38.6</v>
      </c>
      <c r="F233" s="3">
        <v>38.6</v>
      </c>
      <c r="G233" s="33">
        <f t="shared" si="12"/>
        <v>1.8719871191767136E-2</v>
      </c>
      <c r="H233" s="9">
        <f t="shared" si="13"/>
        <v>591539.65547677479</v>
      </c>
      <c r="I233" s="9">
        <f t="shared" si="14"/>
        <v>661234.14776089008</v>
      </c>
      <c r="J233" s="9">
        <f t="shared" si="15"/>
        <v>717980.1800211448</v>
      </c>
      <c r="K233" s="9"/>
      <c r="L233" s="9"/>
      <c r="M233" s="9"/>
    </row>
    <row r="234" spans="1:13" ht="25.5">
      <c r="A234" s="11">
        <v>229</v>
      </c>
      <c r="B234" s="14" t="s">
        <v>86</v>
      </c>
      <c r="C234" s="15" t="s">
        <v>304</v>
      </c>
      <c r="D234" s="3">
        <v>18.899999999999999</v>
      </c>
      <c r="E234" s="3">
        <v>18.899999999999999</v>
      </c>
      <c r="F234" s="3">
        <v>18.899999999999999</v>
      </c>
      <c r="G234" s="33">
        <f t="shared" si="12"/>
        <v>9.1659472933782096E-3</v>
      </c>
      <c r="H234" s="9">
        <f t="shared" si="13"/>
        <v>289639.88312204776</v>
      </c>
      <c r="I234" s="9">
        <f t="shared" si="14"/>
        <v>323764.90654613532</v>
      </c>
      <c r="J234" s="9">
        <f t="shared" si="15"/>
        <v>351549.88089118229</v>
      </c>
      <c r="K234" s="9"/>
      <c r="L234" s="9"/>
      <c r="M234" s="9"/>
    </row>
    <row r="235" spans="1:13" ht="25.5">
      <c r="A235" s="11">
        <v>230</v>
      </c>
      <c r="B235" s="14" t="s">
        <v>86</v>
      </c>
      <c r="C235" s="15" t="s">
        <v>305</v>
      </c>
      <c r="D235" s="3">
        <v>15.9</v>
      </c>
      <c r="E235" s="3">
        <v>15.9</v>
      </c>
      <c r="F235" s="3">
        <v>15.9</v>
      </c>
      <c r="G235" s="33">
        <f t="shared" si="12"/>
        <v>7.711035024588018E-3</v>
      </c>
      <c r="H235" s="9">
        <f t="shared" si="13"/>
        <v>243665.2984995005</v>
      </c>
      <c r="I235" s="9">
        <f t="shared" si="14"/>
        <v>272373.65153881221</v>
      </c>
      <c r="J235" s="9">
        <f t="shared" si="15"/>
        <v>295748.31249575649</v>
      </c>
      <c r="K235" s="9"/>
      <c r="L235" s="9"/>
      <c r="M235" s="9"/>
    </row>
    <row r="236" spans="1:13" ht="25.5">
      <c r="A236" s="11">
        <v>231</v>
      </c>
      <c r="B236" s="14" t="s">
        <v>86</v>
      </c>
      <c r="C236" s="15" t="s">
        <v>7</v>
      </c>
      <c r="D236" s="3">
        <v>2.5139999999999998</v>
      </c>
      <c r="E236" s="3">
        <v>2.5139999999999998</v>
      </c>
      <c r="F236" s="3">
        <v>2.5139999999999998</v>
      </c>
      <c r="G236" s="33">
        <f t="shared" si="12"/>
        <v>1.2192164812461807E-3</v>
      </c>
      <c r="H236" s="9">
        <f t="shared" si="13"/>
        <v>38526.701913694596</v>
      </c>
      <c r="I236" s="9">
        <f t="shared" si="14"/>
        <v>43065.871696136717</v>
      </c>
      <c r="J236" s="9">
        <f t="shared" si="15"/>
        <v>46761.714315366778</v>
      </c>
      <c r="K236" s="9"/>
      <c r="L236" s="9"/>
      <c r="M236" s="9"/>
    </row>
    <row r="237" spans="1:13" ht="25.5">
      <c r="A237" s="11">
        <v>232</v>
      </c>
      <c r="B237" s="14" t="s">
        <v>86</v>
      </c>
      <c r="C237" s="15" t="s">
        <v>306</v>
      </c>
      <c r="D237" s="3">
        <v>8.048</v>
      </c>
      <c r="E237" s="3">
        <v>8.048</v>
      </c>
      <c r="F237" s="3">
        <v>8.048</v>
      </c>
      <c r="G237" s="33">
        <f t="shared" si="12"/>
        <v>3.9030446464078218E-3</v>
      </c>
      <c r="H237" s="9">
        <f t="shared" si="13"/>
        <v>123334.48568075345</v>
      </c>
      <c r="I237" s="9">
        <f t="shared" si="14"/>
        <v>137865.60676631198</v>
      </c>
      <c r="J237" s="9">
        <f t="shared" si="15"/>
        <v>149697.00748212883</v>
      </c>
      <c r="K237" s="9"/>
      <c r="L237" s="9"/>
      <c r="M237" s="9"/>
    </row>
    <row r="238" spans="1:13" ht="25.5">
      <c r="A238" s="11">
        <v>233</v>
      </c>
      <c r="B238" s="14" t="s">
        <v>86</v>
      </c>
      <c r="C238" s="15" t="s">
        <v>8</v>
      </c>
      <c r="D238" s="3">
        <v>37.76</v>
      </c>
      <c r="E238" s="3">
        <v>37.76</v>
      </c>
      <c r="F238" s="3">
        <v>37.76</v>
      </c>
      <c r="G238" s="33">
        <f t="shared" si="12"/>
        <v>1.831249575650588E-2</v>
      </c>
      <c r="H238" s="9">
        <f t="shared" si="13"/>
        <v>578666.77178246144</v>
      </c>
      <c r="I238" s="9">
        <f t="shared" si="14"/>
        <v>646844.59635883942</v>
      </c>
      <c r="J238" s="9">
        <f t="shared" si="15"/>
        <v>702355.74087042536</v>
      </c>
      <c r="K238" s="9"/>
      <c r="L238" s="9"/>
      <c r="M238" s="9"/>
    </row>
    <row r="239" spans="1:13" ht="25.5">
      <c r="A239" s="11">
        <v>234</v>
      </c>
      <c r="B239" s="14" t="s">
        <v>86</v>
      </c>
      <c r="C239" s="15" t="s">
        <v>116</v>
      </c>
      <c r="D239" s="3">
        <v>383.81</v>
      </c>
      <c r="E239" s="3">
        <v>383.81</v>
      </c>
      <c r="F239" s="3">
        <v>383.81</v>
      </c>
      <c r="G239" s="33">
        <f t="shared" si="12"/>
        <v>0.18613662596145453</v>
      </c>
      <c r="H239" s="9">
        <f t="shared" si="13"/>
        <v>5881835.107993288</v>
      </c>
      <c r="I239" s="9">
        <f t="shared" si="14"/>
        <v>6574825.8614535546</v>
      </c>
      <c r="J239" s="9">
        <f t="shared" si="15"/>
        <v>7139066.655282787</v>
      </c>
      <c r="K239" s="9"/>
      <c r="L239" s="9"/>
      <c r="M239" s="9"/>
    </row>
    <row r="240" spans="1:13" ht="25.5">
      <c r="A240" s="11">
        <v>235</v>
      </c>
      <c r="B240" s="14" t="s">
        <v>86</v>
      </c>
      <c r="C240" s="15" t="s">
        <v>9</v>
      </c>
      <c r="D240" s="3">
        <v>43.454999999999998</v>
      </c>
      <c r="E240" s="3">
        <v>43.454999999999998</v>
      </c>
      <c r="F240" s="3">
        <v>43.454999999999998</v>
      </c>
      <c r="G240" s="33">
        <f t="shared" si="12"/>
        <v>2.1074404213425928E-2</v>
      </c>
      <c r="H240" s="9">
        <f t="shared" si="13"/>
        <v>665941.85825759696</v>
      </c>
      <c r="I240" s="9">
        <f t="shared" si="14"/>
        <v>744402.32878107438</v>
      </c>
      <c r="J240" s="9">
        <f t="shared" si="15"/>
        <v>808285.71820774197</v>
      </c>
      <c r="K240" s="9"/>
      <c r="L240" s="9"/>
      <c r="M240" s="9"/>
    </row>
    <row r="241" spans="1:13" ht="25.5">
      <c r="A241" s="11">
        <v>236</v>
      </c>
      <c r="B241" s="14" t="s">
        <v>86</v>
      </c>
      <c r="C241" s="15" t="s">
        <v>307</v>
      </c>
      <c r="D241" s="3">
        <v>17.8</v>
      </c>
      <c r="E241" s="3">
        <v>17.8</v>
      </c>
      <c r="F241" s="3">
        <v>17.8</v>
      </c>
      <c r="G241" s="33">
        <f t="shared" si="12"/>
        <v>8.6324794614884726E-3</v>
      </c>
      <c r="H241" s="9">
        <f t="shared" si="13"/>
        <v>272782.53542711376</v>
      </c>
      <c r="I241" s="9">
        <f t="shared" si="14"/>
        <v>304921.44637678348</v>
      </c>
      <c r="J241" s="9">
        <f t="shared" si="15"/>
        <v>331089.3058128595</v>
      </c>
      <c r="K241" s="9"/>
      <c r="L241" s="9"/>
      <c r="M241" s="9"/>
    </row>
    <row r="242" spans="1:13" ht="25.5">
      <c r="A242" s="11">
        <v>237</v>
      </c>
      <c r="B242" s="14" t="s">
        <v>86</v>
      </c>
      <c r="C242" s="15" t="s">
        <v>308</v>
      </c>
      <c r="D242" s="3">
        <v>13.05</v>
      </c>
      <c r="E242" s="3">
        <v>13.05</v>
      </c>
      <c r="F242" s="3">
        <v>13.05</v>
      </c>
      <c r="G242" s="33">
        <f t="shared" si="12"/>
        <v>6.3288683692373348E-3</v>
      </c>
      <c r="H242" s="9">
        <f t="shared" si="13"/>
        <v>199989.4431080806</v>
      </c>
      <c r="I242" s="9">
        <f t="shared" si="14"/>
        <v>223551.95928185532</v>
      </c>
      <c r="J242" s="9">
        <f t="shared" si="15"/>
        <v>242736.82252010205</v>
      </c>
      <c r="K242" s="9"/>
      <c r="L242" s="9"/>
      <c r="M242" s="9"/>
    </row>
    <row r="243" spans="1:13" ht="25.5">
      <c r="A243" s="11">
        <v>238</v>
      </c>
      <c r="B243" s="14" t="s">
        <v>86</v>
      </c>
      <c r="C243" s="15" t="s">
        <v>309</v>
      </c>
      <c r="D243" s="3">
        <v>49.1</v>
      </c>
      <c r="E243" s="3">
        <v>49.1</v>
      </c>
      <c r="F243" s="3">
        <v>49.1</v>
      </c>
      <c r="G243" s="33">
        <f t="shared" si="12"/>
        <v>2.3812064132532808E-2</v>
      </c>
      <c r="H243" s="9">
        <f t="shared" si="13"/>
        <v>752450.70165569021</v>
      </c>
      <c r="I243" s="9">
        <f t="shared" si="14"/>
        <v>841103.54028652073</v>
      </c>
      <c r="J243" s="9">
        <f t="shared" si="15"/>
        <v>913285.66940513486</v>
      </c>
      <c r="K243" s="9"/>
      <c r="L243" s="9"/>
      <c r="M243" s="9"/>
    </row>
    <row r="244" spans="1:13" ht="25.5">
      <c r="A244" s="11">
        <v>239</v>
      </c>
      <c r="B244" s="14" t="s">
        <v>86</v>
      </c>
      <c r="C244" s="15" t="s">
        <v>10</v>
      </c>
      <c r="D244" s="3">
        <v>14.94</v>
      </c>
      <c r="E244" s="3">
        <v>14.94</v>
      </c>
      <c r="F244" s="3">
        <v>14.94</v>
      </c>
      <c r="G244" s="33">
        <f t="shared" si="12"/>
        <v>7.2454630985751564E-3</v>
      </c>
      <c r="H244" s="9">
        <f t="shared" si="13"/>
        <v>228953.43142028534</v>
      </c>
      <c r="I244" s="9">
        <f t="shared" si="14"/>
        <v>255928.44993646882</v>
      </c>
      <c r="J244" s="9">
        <f t="shared" si="15"/>
        <v>277891.81060922024</v>
      </c>
      <c r="K244" s="9"/>
      <c r="L244" s="9"/>
      <c r="M244" s="9"/>
    </row>
    <row r="245" spans="1:13" ht="25.5">
      <c r="A245" s="11">
        <v>240</v>
      </c>
      <c r="B245" s="14" t="s">
        <v>86</v>
      </c>
      <c r="C245" s="15" t="s">
        <v>310</v>
      </c>
      <c r="D245" s="3">
        <v>17.28</v>
      </c>
      <c r="E245" s="3">
        <v>17.28</v>
      </c>
      <c r="F245" s="3">
        <v>17.28</v>
      </c>
      <c r="G245" s="33">
        <f t="shared" si="12"/>
        <v>8.3802946682315065E-3</v>
      </c>
      <c r="H245" s="9">
        <f t="shared" si="13"/>
        <v>264813.60742587224</v>
      </c>
      <c r="I245" s="9">
        <f t="shared" si="14"/>
        <v>296013.62884218083</v>
      </c>
      <c r="J245" s="9">
        <f t="shared" si="15"/>
        <v>321417.0339576524</v>
      </c>
      <c r="K245" s="9"/>
      <c r="L245" s="9"/>
      <c r="M245" s="9"/>
    </row>
    <row r="246" spans="1:13" ht="25.5">
      <c r="A246" s="11">
        <v>241</v>
      </c>
      <c r="B246" s="14" t="s">
        <v>86</v>
      </c>
      <c r="C246" s="15" t="s">
        <v>311</v>
      </c>
      <c r="D246" s="3">
        <v>11.76</v>
      </c>
      <c r="E246" s="3">
        <v>11.76</v>
      </c>
      <c r="F246" s="3">
        <v>11.76</v>
      </c>
      <c r="G246" s="33">
        <f t="shared" si="12"/>
        <v>5.7032560936575525E-3</v>
      </c>
      <c r="H246" s="9">
        <f t="shared" si="13"/>
        <v>180220.37172038527</v>
      </c>
      <c r="I246" s="9">
        <f t="shared" si="14"/>
        <v>201453.7196287064</v>
      </c>
      <c r="J246" s="9">
        <f t="shared" si="15"/>
        <v>218742.14811006899</v>
      </c>
      <c r="K246" s="9"/>
      <c r="L246" s="9"/>
      <c r="M246" s="9"/>
    </row>
    <row r="247" spans="1:13" ht="25.5">
      <c r="A247" s="11">
        <v>242</v>
      </c>
      <c r="B247" s="14" t="s">
        <v>86</v>
      </c>
      <c r="C247" s="15" t="s">
        <v>312</v>
      </c>
      <c r="D247" s="3">
        <v>4.0999999999999996</v>
      </c>
      <c r="E247" s="3">
        <v>4.0999999999999996</v>
      </c>
      <c r="F247" s="3">
        <v>4.0999999999999996</v>
      </c>
      <c r="G247" s="33">
        <f t="shared" si="12"/>
        <v>1.9883801006799289E-3</v>
      </c>
      <c r="H247" s="9">
        <f t="shared" si="13"/>
        <v>62831.932317481253</v>
      </c>
      <c r="I247" s="9">
        <f t="shared" si="14"/>
        <v>70234.715176674843</v>
      </c>
      <c r="J247" s="9">
        <f t="shared" si="15"/>
        <v>76262.143473748525</v>
      </c>
      <c r="K247" s="9"/>
      <c r="L247" s="9"/>
      <c r="M247" s="9"/>
    </row>
    <row r="248" spans="1:13" ht="26.25" thickBot="1">
      <c r="A248" s="46">
        <v>243</v>
      </c>
      <c r="B248" s="16" t="s">
        <v>86</v>
      </c>
      <c r="C248" s="17" t="s">
        <v>313</v>
      </c>
      <c r="D248" s="41">
        <v>19.100000000000001</v>
      </c>
      <c r="E248" s="41">
        <v>19.100000000000001</v>
      </c>
      <c r="F248" s="41">
        <v>19.100000000000001</v>
      </c>
      <c r="G248" s="42">
        <f t="shared" si="12"/>
        <v>9.2629414446308896E-3</v>
      </c>
      <c r="H248" s="43">
        <f t="shared" si="13"/>
        <v>292704.85543021758</v>
      </c>
      <c r="I248" s="43">
        <f t="shared" si="14"/>
        <v>327190.99021329015</v>
      </c>
      <c r="J248" s="43">
        <f t="shared" si="15"/>
        <v>355269.98545087734</v>
      </c>
      <c r="K248" s="44">
        <f>SUM(H230:H248)</f>
        <v>11318130.516409468</v>
      </c>
      <c r="L248" s="44">
        <f>SUM(I230:I248)</f>
        <v>12651619.070631141</v>
      </c>
      <c r="M248" s="44">
        <f>SUM(J230:J248)</f>
        <v>13737360.311245501</v>
      </c>
    </row>
    <row r="249" spans="1:13" ht="25.5">
      <c r="A249" s="45">
        <v>244</v>
      </c>
      <c r="B249" s="12" t="s">
        <v>87</v>
      </c>
      <c r="C249" s="18" t="s">
        <v>117</v>
      </c>
      <c r="D249" s="37">
        <v>206</v>
      </c>
      <c r="E249" s="37">
        <v>206</v>
      </c>
      <c r="F249" s="37">
        <v>206</v>
      </c>
      <c r="G249" s="38">
        <f t="shared" si="12"/>
        <v>9.990397579025985E-2</v>
      </c>
      <c r="H249" s="39">
        <f t="shared" si="13"/>
        <v>3156921.4774149121</v>
      </c>
      <c r="I249" s="39">
        <f t="shared" si="14"/>
        <v>3528866.1771695167</v>
      </c>
      <c r="J249" s="39">
        <f t="shared" si="15"/>
        <v>3831707.6964859022</v>
      </c>
      <c r="K249" s="39"/>
      <c r="L249" s="39"/>
      <c r="M249" s="39"/>
    </row>
    <row r="250" spans="1:13" ht="25.5">
      <c r="A250" s="11">
        <v>245</v>
      </c>
      <c r="B250" s="14" t="s">
        <v>87</v>
      </c>
      <c r="C250" s="15" t="s">
        <v>118</v>
      </c>
      <c r="D250" s="3">
        <v>28.891999999999999</v>
      </c>
      <c r="E250" s="3">
        <v>28.891999999999999</v>
      </c>
      <c r="F250" s="3">
        <v>28.891999999999999</v>
      </c>
      <c r="G250" s="33">
        <f t="shared" si="12"/>
        <v>1.4011775089962077E-2</v>
      </c>
      <c r="H250" s="9">
        <f t="shared" si="13"/>
        <v>442765.89963821182</v>
      </c>
      <c r="I250" s="9">
        <f t="shared" si="14"/>
        <v>494932.04655719263</v>
      </c>
      <c r="J250" s="9">
        <f t="shared" si="15"/>
        <v>537406.30469354696</v>
      </c>
      <c r="K250" s="9"/>
      <c r="L250" s="9"/>
      <c r="M250" s="9"/>
    </row>
    <row r="251" spans="1:13" ht="26.25" thickBot="1">
      <c r="A251" s="46">
        <v>246</v>
      </c>
      <c r="B251" s="16" t="s">
        <v>87</v>
      </c>
      <c r="C251" s="17" t="s">
        <v>11</v>
      </c>
      <c r="D251" s="41">
        <v>95.47</v>
      </c>
      <c r="E251" s="41">
        <v>95.47</v>
      </c>
      <c r="F251" s="41">
        <v>95.47</v>
      </c>
      <c r="G251" s="42">
        <f t="shared" si="12"/>
        <v>4.6300158100466546E-2</v>
      </c>
      <c r="H251" s="43">
        <f t="shared" si="13"/>
        <v>1463064.5313048624</v>
      </c>
      <c r="I251" s="43">
        <f t="shared" si="14"/>
        <v>1635441.0385163776</v>
      </c>
      <c r="J251" s="43">
        <f t="shared" si="15"/>
        <v>1775791.9115704324</v>
      </c>
      <c r="K251" s="44">
        <f>SUM(H249:H251)</f>
        <v>5062751.9083579862</v>
      </c>
      <c r="L251" s="44">
        <f>SUM(I249:I251)</f>
        <v>5659239.2622430865</v>
      </c>
      <c r="M251" s="44">
        <f>SUM(J249:J251)</f>
        <v>6144905.9127498819</v>
      </c>
    </row>
    <row r="252" spans="1:13" ht="25.5">
      <c r="A252" s="45">
        <v>247</v>
      </c>
      <c r="B252" s="12" t="s">
        <v>88</v>
      </c>
      <c r="C252" s="18" t="s">
        <v>314</v>
      </c>
      <c r="D252" s="37">
        <v>30.58</v>
      </c>
      <c r="E252" s="37">
        <v>30.58</v>
      </c>
      <c r="F252" s="37">
        <v>30.58</v>
      </c>
      <c r="G252" s="38">
        <f t="shared" si="12"/>
        <v>1.4830405726534688E-2</v>
      </c>
      <c r="H252" s="39">
        <f t="shared" si="13"/>
        <v>468634.26591916499</v>
      </c>
      <c r="I252" s="39">
        <f t="shared" si="14"/>
        <v>523848.19270797964</v>
      </c>
      <c r="J252" s="39">
        <f t="shared" si="15"/>
        <v>568803.98717737314</v>
      </c>
      <c r="K252" s="39"/>
      <c r="L252" s="39"/>
      <c r="M252" s="39"/>
    </row>
    <row r="253" spans="1:13" ht="25.5">
      <c r="A253" s="11">
        <v>248</v>
      </c>
      <c r="B253" s="14" t="s">
        <v>88</v>
      </c>
      <c r="C253" s="15" t="s">
        <v>315</v>
      </c>
      <c r="D253" s="3">
        <v>24.968</v>
      </c>
      <c r="E253" s="3">
        <v>24.968</v>
      </c>
      <c r="F253" s="3">
        <v>24.968</v>
      </c>
      <c r="G253" s="33">
        <f t="shared" si="12"/>
        <v>1.2108749842384504E-2</v>
      </c>
      <c r="H253" s="9">
        <f t="shared" si="13"/>
        <v>382631.14295191999</v>
      </c>
      <c r="I253" s="9">
        <f t="shared" si="14"/>
        <v>427712.28500761406</v>
      </c>
      <c r="J253" s="9">
        <f t="shared" si="15"/>
        <v>464417.85323233012</v>
      </c>
      <c r="K253" s="9"/>
      <c r="L253" s="9"/>
      <c r="M253" s="9"/>
    </row>
    <row r="254" spans="1:13" ht="25.5">
      <c r="A254" s="11">
        <v>249</v>
      </c>
      <c r="B254" s="14" t="s">
        <v>88</v>
      </c>
      <c r="C254" s="15" t="s">
        <v>316</v>
      </c>
      <c r="D254" s="3">
        <v>34.590000000000003</v>
      </c>
      <c r="E254" s="3">
        <v>34.590000000000003</v>
      </c>
      <c r="F254" s="3">
        <v>34.590000000000003</v>
      </c>
      <c r="G254" s="33">
        <f t="shared" si="12"/>
        <v>1.6775138459150917E-2</v>
      </c>
      <c r="H254" s="9">
        <f t="shared" si="13"/>
        <v>530086.96069797</v>
      </c>
      <c r="I254" s="9">
        <f t="shared" si="14"/>
        <v>592541.17023443501</v>
      </c>
      <c r="J254" s="9">
        <f t="shared" si="15"/>
        <v>643392.08359925915</v>
      </c>
      <c r="K254" s="9"/>
      <c r="L254" s="9"/>
      <c r="M254" s="9"/>
    </row>
    <row r="255" spans="1:13" ht="25.5">
      <c r="A255" s="11">
        <v>250</v>
      </c>
      <c r="B255" s="14" t="s">
        <v>88</v>
      </c>
      <c r="C255" s="15" t="s">
        <v>317</v>
      </c>
      <c r="D255" s="3">
        <v>21.181999999999999</v>
      </c>
      <c r="E255" s="3">
        <v>21.181999999999999</v>
      </c>
      <c r="F255" s="3">
        <v>21.181999999999999</v>
      </c>
      <c r="G255" s="33">
        <f t="shared" si="12"/>
        <v>1.0272650559171282E-2</v>
      </c>
      <c r="H255" s="9">
        <f t="shared" si="13"/>
        <v>324611.21715826535</v>
      </c>
      <c r="I255" s="9">
        <f t="shared" si="14"/>
        <v>362856.52118837234</v>
      </c>
      <c r="J255" s="9">
        <f t="shared" si="15"/>
        <v>393996.27391730278</v>
      </c>
      <c r="K255" s="9"/>
      <c r="L255" s="9"/>
      <c r="M255" s="9"/>
    </row>
    <row r="256" spans="1:13" ht="25.5">
      <c r="A256" s="11">
        <v>251</v>
      </c>
      <c r="B256" s="14" t="s">
        <v>88</v>
      </c>
      <c r="C256" s="15" t="s">
        <v>119</v>
      </c>
      <c r="D256" s="3">
        <v>292.96499999999997</v>
      </c>
      <c r="E256" s="3">
        <v>292.96499999999997</v>
      </c>
      <c r="F256" s="3">
        <v>292.96499999999997</v>
      </c>
      <c r="G256" s="33">
        <f t="shared" si="12"/>
        <v>0.14207945760870619</v>
      </c>
      <c r="H256" s="9">
        <f t="shared" si="13"/>
        <v>4489648.0613148529</v>
      </c>
      <c r="I256" s="9">
        <f t="shared" si="14"/>
        <v>5018613.0077401334</v>
      </c>
      <c r="J256" s="9">
        <f t="shared" si="15"/>
        <v>5449302.1616553022</v>
      </c>
      <c r="K256" s="9"/>
      <c r="L256" s="9"/>
      <c r="M256" s="9"/>
    </row>
    <row r="257" spans="1:13" ht="25.5">
      <c r="A257" s="11">
        <v>252</v>
      </c>
      <c r="B257" s="14" t="s">
        <v>88</v>
      </c>
      <c r="C257" s="15" t="s">
        <v>318</v>
      </c>
      <c r="D257" s="3">
        <v>10</v>
      </c>
      <c r="E257" s="3">
        <v>10</v>
      </c>
      <c r="F257" s="3">
        <v>10</v>
      </c>
      <c r="G257" s="33">
        <f t="shared" si="12"/>
        <v>4.8497075626339732E-3</v>
      </c>
      <c r="H257" s="9">
        <f t="shared" si="13"/>
        <v>153248.61540849088</v>
      </c>
      <c r="I257" s="9">
        <f t="shared" si="14"/>
        <v>171304.18335774352</v>
      </c>
      <c r="J257" s="9">
        <f t="shared" si="15"/>
        <v>186005.22798475251</v>
      </c>
      <c r="K257" s="9"/>
      <c r="L257" s="9"/>
      <c r="M257" s="9"/>
    </row>
    <row r="258" spans="1:13" ht="26.25" thickBot="1">
      <c r="A258" s="46">
        <v>253</v>
      </c>
      <c r="B258" s="16" t="s">
        <v>88</v>
      </c>
      <c r="C258" s="17" t="s">
        <v>120</v>
      </c>
      <c r="D258" s="41">
        <v>53.682000000000002</v>
      </c>
      <c r="E258" s="41">
        <v>53.682000000000002</v>
      </c>
      <c r="F258" s="41">
        <v>53.682000000000002</v>
      </c>
      <c r="G258" s="42">
        <f t="shared" si="12"/>
        <v>2.6034200137731698E-2</v>
      </c>
      <c r="H258" s="43">
        <f t="shared" si="13"/>
        <v>822669.21723586076</v>
      </c>
      <c r="I258" s="43">
        <f t="shared" si="14"/>
        <v>919595.11710103892</v>
      </c>
      <c r="J258" s="43">
        <f t="shared" si="15"/>
        <v>998513.2648677486</v>
      </c>
      <c r="K258" s="44">
        <f>SUM(H252:H258)</f>
        <v>7171529.480686524</v>
      </c>
      <c r="L258" s="44">
        <f>SUM(I252:I258)</f>
        <v>8016470.4773373166</v>
      </c>
      <c r="M258" s="44">
        <f>SUM(J252:J258)</f>
        <v>8704430.8524340689</v>
      </c>
    </row>
    <row r="259" spans="1:13" ht="25.5">
      <c r="A259" s="45">
        <v>254</v>
      </c>
      <c r="B259" s="12" t="s">
        <v>89</v>
      </c>
      <c r="C259" s="18" t="s">
        <v>123</v>
      </c>
      <c r="D259" s="56">
        <v>56.54</v>
      </c>
      <c r="E259" s="56">
        <v>56.54</v>
      </c>
      <c r="F259" s="56">
        <v>56.54</v>
      </c>
      <c r="G259" s="38">
        <f t="shared" si="12"/>
        <v>2.7420246559132486E-2</v>
      </c>
      <c r="H259" s="39">
        <f t="shared" si="13"/>
        <v>866467.67151960742</v>
      </c>
      <c r="I259" s="39">
        <f t="shared" si="14"/>
        <v>968553.85270468192</v>
      </c>
      <c r="J259" s="39">
        <f t="shared" si="15"/>
        <v>1051673.5590257908</v>
      </c>
      <c r="K259" s="39"/>
      <c r="L259" s="39"/>
      <c r="M259" s="39"/>
    </row>
    <row r="260" spans="1:13" ht="25.5">
      <c r="A260" s="11">
        <v>255</v>
      </c>
      <c r="B260" s="14" t="s">
        <v>89</v>
      </c>
      <c r="C260" s="15" t="s">
        <v>121</v>
      </c>
      <c r="D260" s="2">
        <v>329.8</v>
      </c>
      <c r="E260" s="2">
        <v>329.8</v>
      </c>
      <c r="F260" s="2">
        <v>329.8</v>
      </c>
      <c r="G260" s="33">
        <f t="shared" si="12"/>
        <v>0.15994335541566845</v>
      </c>
      <c r="H260" s="9">
        <f t="shared" si="13"/>
        <v>5054139.3361720294</v>
      </c>
      <c r="I260" s="9">
        <f t="shared" si="14"/>
        <v>5649611.9671383817</v>
      </c>
      <c r="J260" s="9">
        <f t="shared" si="15"/>
        <v>6134452.4189371383</v>
      </c>
      <c r="K260" s="9"/>
      <c r="L260" s="9"/>
      <c r="M260" s="9"/>
    </row>
    <row r="261" spans="1:13" ht="25.5">
      <c r="A261" s="11">
        <v>256</v>
      </c>
      <c r="B261" s="14" t="s">
        <v>89</v>
      </c>
      <c r="C261" s="15" t="s">
        <v>122</v>
      </c>
      <c r="D261" s="3">
        <v>32.911000000000001</v>
      </c>
      <c r="E261" s="3">
        <v>32.911000000000001</v>
      </c>
      <c r="F261" s="6">
        <v>32.911000000000001</v>
      </c>
      <c r="G261" s="33">
        <f t="shared" si="12"/>
        <v>1.5960872559384671E-2</v>
      </c>
      <c r="H261" s="9">
        <f t="shared" si="13"/>
        <v>504356.5181708844</v>
      </c>
      <c r="I261" s="9">
        <f t="shared" si="14"/>
        <v>563779.19784866984</v>
      </c>
      <c r="J261" s="9">
        <f t="shared" si="15"/>
        <v>612161.80582061911</v>
      </c>
      <c r="K261" s="9"/>
      <c r="L261" s="9"/>
      <c r="M261" s="9"/>
    </row>
    <row r="262" spans="1:13" ht="25.5">
      <c r="A262" s="11">
        <v>257</v>
      </c>
      <c r="B262" s="14" t="s">
        <v>89</v>
      </c>
      <c r="C262" s="15" t="s">
        <v>124</v>
      </c>
      <c r="D262" s="3">
        <v>66.709999999999994</v>
      </c>
      <c r="E262" s="3">
        <v>66.709999999999994</v>
      </c>
      <c r="F262" s="6">
        <v>66.709999999999994</v>
      </c>
      <c r="G262" s="33">
        <f t="shared" si="12"/>
        <v>3.2352399150331231E-2</v>
      </c>
      <c r="H262" s="9">
        <f t="shared" si="13"/>
        <v>1022321.5133900425</v>
      </c>
      <c r="I262" s="9">
        <f t="shared" si="14"/>
        <v>1142770.207179507</v>
      </c>
      <c r="J262" s="9">
        <f t="shared" si="15"/>
        <v>1240840.875886284</v>
      </c>
      <c r="K262" s="9"/>
      <c r="L262" s="9"/>
      <c r="M262" s="9"/>
    </row>
    <row r="263" spans="1:13" ht="25.5">
      <c r="A263" s="11">
        <v>258</v>
      </c>
      <c r="B263" s="14" t="s">
        <v>89</v>
      </c>
      <c r="C263" s="15" t="s">
        <v>319</v>
      </c>
      <c r="D263" s="3">
        <v>15.92</v>
      </c>
      <c r="E263" s="3">
        <v>15.92</v>
      </c>
      <c r="F263" s="6">
        <v>15.92</v>
      </c>
      <c r="G263" s="33">
        <f t="shared" ref="G263:G326" si="16">D263*10/20619.8</f>
        <v>7.7207344397132848E-3</v>
      </c>
      <c r="H263" s="9">
        <f t="shared" ref="H263:H326" si="17">G263/100*3159955800</f>
        <v>243971.79573031745</v>
      </c>
      <c r="I263" s="9">
        <f t="shared" ref="I263:I326" si="18">G263/100*3532258000</f>
        <v>272716.2599055277</v>
      </c>
      <c r="J263" s="9">
        <f t="shared" ref="J263:J326" si="19">G263/100*3835390600</f>
        <v>296120.32295172598</v>
      </c>
      <c r="K263" s="9"/>
      <c r="L263" s="9"/>
      <c r="M263" s="9"/>
    </row>
    <row r="264" spans="1:13" ht="25.5">
      <c r="A264" s="11">
        <v>259</v>
      </c>
      <c r="B264" s="14" t="s">
        <v>89</v>
      </c>
      <c r="C264" s="15" t="s">
        <v>320</v>
      </c>
      <c r="D264" s="3">
        <v>13.74</v>
      </c>
      <c r="E264" s="3">
        <v>13.74</v>
      </c>
      <c r="F264" s="6">
        <v>13.74</v>
      </c>
      <c r="G264" s="33">
        <f t="shared" si="16"/>
        <v>6.6634981910590795E-3</v>
      </c>
      <c r="H264" s="9">
        <f t="shared" si="17"/>
        <v>210563.59757126647</v>
      </c>
      <c r="I264" s="9">
        <f t="shared" si="18"/>
        <v>235371.94793353963</v>
      </c>
      <c r="J264" s="9">
        <f t="shared" si="19"/>
        <v>255571.18325104998</v>
      </c>
      <c r="K264" s="9"/>
      <c r="L264" s="9"/>
      <c r="M264" s="9"/>
    </row>
    <row r="265" spans="1:13" ht="26.25" thickBot="1">
      <c r="A265" s="46">
        <v>260</v>
      </c>
      <c r="B265" s="16" t="s">
        <v>89</v>
      </c>
      <c r="C265" s="17" t="s">
        <v>321</v>
      </c>
      <c r="D265" s="41">
        <v>24.45</v>
      </c>
      <c r="E265" s="41">
        <v>24.45</v>
      </c>
      <c r="F265" s="41">
        <v>24.45</v>
      </c>
      <c r="G265" s="42">
        <f t="shared" si="16"/>
        <v>1.1857534990640064E-2</v>
      </c>
      <c r="H265" s="43">
        <f t="shared" si="17"/>
        <v>374692.8646737602</v>
      </c>
      <c r="I265" s="43">
        <f t="shared" si="18"/>
        <v>418838.72830968292</v>
      </c>
      <c r="J265" s="43">
        <f t="shared" si="19"/>
        <v>454782.78242271993</v>
      </c>
      <c r="K265" s="44">
        <f>SUM(H259:H265)</f>
        <v>8276513.2972279079</v>
      </c>
      <c r="L265" s="44">
        <f>SUM(I259:I265)</f>
        <v>9251642.1610199921</v>
      </c>
      <c r="M265" s="44">
        <f>SUM(J259:J265)</f>
        <v>10045602.948295327</v>
      </c>
    </row>
    <row r="266" spans="1:13" ht="25.5">
      <c r="A266" s="45">
        <v>261</v>
      </c>
      <c r="B266" s="12" t="s">
        <v>90</v>
      </c>
      <c r="C266" s="18" t="s">
        <v>322</v>
      </c>
      <c r="D266" s="37">
        <v>32.9</v>
      </c>
      <c r="E266" s="37">
        <v>32.9</v>
      </c>
      <c r="F266" s="37">
        <v>32.9</v>
      </c>
      <c r="G266" s="38">
        <f t="shared" si="16"/>
        <v>1.5955537881065771E-2</v>
      </c>
      <c r="H266" s="39">
        <f t="shared" si="17"/>
        <v>504187.94469393493</v>
      </c>
      <c r="I266" s="39">
        <f t="shared" si="18"/>
        <v>563590.76324697619</v>
      </c>
      <c r="J266" s="39">
        <f t="shared" si="19"/>
        <v>611957.20006983576</v>
      </c>
      <c r="K266" s="39"/>
      <c r="L266" s="39"/>
      <c r="M266" s="39"/>
    </row>
    <row r="267" spans="1:13" ht="25.5">
      <c r="A267" s="11">
        <v>262</v>
      </c>
      <c r="B267" s="14" t="s">
        <v>90</v>
      </c>
      <c r="C267" s="15" t="s">
        <v>323</v>
      </c>
      <c r="D267" s="3">
        <v>19.829999999999998</v>
      </c>
      <c r="E267" s="3">
        <v>19.829999999999998</v>
      </c>
      <c r="F267" s="3">
        <v>19.829999999999998</v>
      </c>
      <c r="G267" s="33">
        <f t="shared" si="16"/>
        <v>9.6169700967031688E-3</v>
      </c>
      <c r="H267" s="9">
        <f t="shared" si="17"/>
        <v>303892.00435503741</v>
      </c>
      <c r="I267" s="9">
        <f t="shared" si="18"/>
        <v>339696.19559840544</v>
      </c>
      <c r="J267" s="9">
        <f t="shared" si="19"/>
        <v>368848.36709376425</v>
      </c>
      <c r="K267" s="9"/>
      <c r="L267" s="9"/>
      <c r="M267" s="9"/>
    </row>
    <row r="268" spans="1:13" ht="25.5">
      <c r="A268" s="11">
        <v>263</v>
      </c>
      <c r="B268" s="14" t="s">
        <v>90</v>
      </c>
      <c r="C268" s="15" t="s">
        <v>324</v>
      </c>
      <c r="D268" s="3">
        <v>10.95</v>
      </c>
      <c r="E268" s="3">
        <v>10.95</v>
      </c>
      <c r="F268" s="3">
        <v>10.95</v>
      </c>
      <c r="G268" s="33">
        <f t="shared" si="16"/>
        <v>5.310429781084201E-3</v>
      </c>
      <c r="H268" s="9">
        <f t="shared" si="17"/>
        <v>167807.23387229751</v>
      </c>
      <c r="I268" s="9">
        <f t="shared" si="18"/>
        <v>187578.08077672918</v>
      </c>
      <c r="J268" s="9">
        <f t="shared" si="19"/>
        <v>203675.72464330404</v>
      </c>
      <c r="K268" s="9"/>
      <c r="L268" s="9"/>
      <c r="M268" s="9"/>
    </row>
    <row r="269" spans="1:13" ht="25.5">
      <c r="A269" s="11">
        <v>264</v>
      </c>
      <c r="B269" s="14" t="s">
        <v>90</v>
      </c>
      <c r="C269" s="15" t="s">
        <v>325</v>
      </c>
      <c r="D269" s="3">
        <v>27.199000000000002</v>
      </c>
      <c r="E269" s="3">
        <v>27.199000000000002</v>
      </c>
      <c r="F269" s="3">
        <v>27.199000000000002</v>
      </c>
      <c r="G269" s="33">
        <f t="shared" si="16"/>
        <v>1.3190719599608144E-2</v>
      </c>
      <c r="H269" s="9">
        <f t="shared" si="17"/>
        <v>416820.90904955432</v>
      </c>
      <c r="I269" s="9">
        <f t="shared" si="18"/>
        <v>465930.24831472663</v>
      </c>
      <c r="J269" s="9">
        <f t="shared" si="19"/>
        <v>505915.61959572835</v>
      </c>
      <c r="K269" s="9"/>
      <c r="L269" s="9"/>
      <c r="M269" s="9"/>
    </row>
    <row r="270" spans="1:13" ht="25.5">
      <c r="A270" s="11">
        <v>265</v>
      </c>
      <c r="B270" s="14" t="s">
        <v>90</v>
      </c>
      <c r="C270" s="15" t="s">
        <v>126</v>
      </c>
      <c r="D270" s="3">
        <v>380.9</v>
      </c>
      <c r="E270" s="3">
        <v>380.9</v>
      </c>
      <c r="F270" s="3">
        <v>380.9</v>
      </c>
      <c r="G270" s="33">
        <f t="shared" si="16"/>
        <v>0.18472536106072804</v>
      </c>
      <c r="H270" s="9">
        <f t="shared" si="17"/>
        <v>5837239.7609094167</v>
      </c>
      <c r="I270" s="9">
        <f t="shared" si="18"/>
        <v>6524976.3440964511</v>
      </c>
      <c r="J270" s="9">
        <f t="shared" si="19"/>
        <v>7084939.1339392234</v>
      </c>
      <c r="K270" s="9"/>
      <c r="L270" s="9"/>
      <c r="M270" s="9"/>
    </row>
    <row r="271" spans="1:13" ht="25.5">
      <c r="A271" s="11">
        <v>266</v>
      </c>
      <c r="B271" s="14" t="s">
        <v>90</v>
      </c>
      <c r="C271" s="15" t="s">
        <v>125</v>
      </c>
      <c r="D271" s="3">
        <v>33.185000000000002</v>
      </c>
      <c r="E271" s="3">
        <v>33.185000000000002</v>
      </c>
      <c r="F271" s="3">
        <v>33.185000000000002</v>
      </c>
      <c r="G271" s="33">
        <f t="shared" si="16"/>
        <v>1.6093754546600843E-2</v>
      </c>
      <c r="H271" s="9">
        <f t="shared" si="17"/>
        <v>508555.53023307706</v>
      </c>
      <c r="I271" s="9">
        <f t="shared" si="18"/>
        <v>568472.93247267196</v>
      </c>
      <c r="J271" s="9">
        <f t="shared" si="19"/>
        <v>617258.34906740137</v>
      </c>
      <c r="K271" s="9"/>
      <c r="L271" s="9"/>
      <c r="M271" s="9"/>
    </row>
    <row r="272" spans="1:13" ht="25.5">
      <c r="A272" s="11">
        <v>267</v>
      </c>
      <c r="B272" s="14" t="s">
        <v>90</v>
      </c>
      <c r="C272" s="15" t="s">
        <v>326</v>
      </c>
      <c r="D272" s="3">
        <v>34.1</v>
      </c>
      <c r="E272" s="3">
        <v>34.1</v>
      </c>
      <c r="F272" s="3">
        <v>34.1</v>
      </c>
      <c r="G272" s="33">
        <f t="shared" si="16"/>
        <v>1.6537502788581848E-2</v>
      </c>
      <c r="H272" s="9">
        <f t="shared" si="17"/>
        <v>522577.77854295383</v>
      </c>
      <c r="I272" s="9">
        <f t="shared" si="18"/>
        <v>584147.26524990541</v>
      </c>
      <c r="J272" s="9">
        <f t="shared" si="19"/>
        <v>634277.8274280061</v>
      </c>
      <c r="K272" s="9"/>
      <c r="L272" s="9"/>
      <c r="M272" s="9"/>
    </row>
    <row r="273" spans="1:13" ht="26.25" thickBot="1">
      <c r="A273" s="46">
        <v>268</v>
      </c>
      <c r="B273" s="16" t="s">
        <v>90</v>
      </c>
      <c r="C273" s="17" t="s">
        <v>327</v>
      </c>
      <c r="D273" s="41">
        <v>27.65</v>
      </c>
      <c r="E273" s="41">
        <v>27.65</v>
      </c>
      <c r="F273" s="41">
        <v>27.65</v>
      </c>
      <c r="G273" s="42">
        <f t="shared" si="16"/>
        <v>1.3409441410682937E-2</v>
      </c>
      <c r="H273" s="43">
        <f t="shared" si="17"/>
        <v>423732.42160447728</v>
      </c>
      <c r="I273" s="43">
        <f t="shared" si="18"/>
        <v>473656.06698416086</v>
      </c>
      <c r="J273" s="43">
        <f t="shared" si="19"/>
        <v>514304.45537784073</v>
      </c>
      <c r="K273" s="44">
        <f>SUM(H266:H273)</f>
        <v>8684813.5832607485</v>
      </c>
      <c r="L273" s="44">
        <f>SUM(I266:I273)</f>
        <v>9708047.8967400286</v>
      </c>
      <c r="M273" s="44">
        <f>SUM(J266:J273)</f>
        <v>10541176.677215105</v>
      </c>
    </row>
    <row r="274" spans="1:13" ht="25.5">
      <c r="A274" s="45">
        <v>269</v>
      </c>
      <c r="B274" s="12" t="s">
        <v>91</v>
      </c>
      <c r="C274" s="18" t="s">
        <v>14</v>
      </c>
      <c r="D274" s="37">
        <v>247.85</v>
      </c>
      <c r="E274" s="37">
        <v>247.85</v>
      </c>
      <c r="F274" s="37">
        <v>247.85</v>
      </c>
      <c r="G274" s="38">
        <f t="shared" si="16"/>
        <v>0.12020000193988303</v>
      </c>
      <c r="H274" s="39">
        <f t="shared" si="17"/>
        <v>3798266.9328994467</v>
      </c>
      <c r="I274" s="39">
        <f t="shared" si="18"/>
        <v>4245774.1845216742</v>
      </c>
      <c r="J274" s="39">
        <f t="shared" si="19"/>
        <v>4610139.5756020918</v>
      </c>
      <c r="K274" s="39"/>
      <c r="L274" s="39"/>
      <c r="M274" s="39"/>
    </row>
    <row r="275" spans="1:13" ht="25.5">
      <c r="A275" s="11">
        <v>270</v>
      </c>
      <c r="B275" s="14" t="s">
        <v>91</v>
      </c>
      <c r="C275" s="15" t="s">
        <v>13</v>
      </c>
      <c r="D275" s="3">
        <v>51.697000000000003</v>
      </c>
      <c r="E275" s="3">
        <v>51.697000000000003</v>
      </c>
      <c r="F275" s="3">
        <v>51.697000000000003</v>
      </c>
      <c r="G275" s="33">
        <f t="shared" si="16"/>
        <v>2.5071533186548853E-2</v>
      </c>
      <c r="H275" s="9">
        <f t="shared" si="17"/>
        <v>792249.3670772753</v>
      </c>
      <c r="I275" s="9">
        <f t="shared" si="18"/>
        <v>885591.23670452682</v>
      </c>
      <c r="J275" s="9">
        <f t="shared" si="19"/>
        <v>961591.2271127752</v>
      </c>
      <c r="K275" s="9"/>
      <c r="L275" s="9"/>
      <c r="M275" s="9"/>
    </row>
    <row r="276" spans="1:13" ht="26.25" thickBot="1">
      <c r="A276" s="46">
        <v>271</v>
      </c>
      <c r="B276" s="16" t="s">
        <v>91</v>
      </c>
      <c r="C276" s="17" t="s">
        <v>12</v>
      </c>
      <c r="D276" s="41">
        <v>66.867999999999995</v>
      </c>
      <c r="E276" s="41">
        <v>66.867999999999995</v>
      </c>
      <c r="F276" s="41">
        <v>66.867999999999995</v>
      </c>
      <c r="G276" s="42">
        <f t="shared" si="16"/>
        <v>3.2429024529820848E-2</v>
      </c>
      <c r="H276" s="43">
        <f t="shared" si="17"/>
        <v>1024742.8415134966</v>
      </c>
      <c r="I276" s="43">
        <f t="shared" si="18"/>
        <v>1145476.8132765593</v>
      </c>
      <c r="J276" s="43">
        <f t="shared" si="19"/>
        <v>1243779.758488443</v>
      </c>
      <c r="K276" s="44">
        <f>SUM(H274:H276)</f>
        <v>5615259.1414902192</v>
      </c>
      <c r="L276" s="44">
        <f>SUM(I274:I276)</f>
        <v>6276842.2345027598</v>
      </c>
      <c r="M276" s="44">
        <f>SUM(J274:J276)</f>
        <v>6815510.5612033103</v>
      </c>
    </row>
    <row r="277" spans="1:13" ht="19.5" thickBot="1">
      <c r="A277" s="49">
        <v>272</v>
      </c>
      <c r="B277" s="68" t="s">
        <v>398</v>
      </c>
      <c r="C277" s="68"/>
      <c r="D277" s="50">
        <v>109.498</v>
      </c>
      <c r="E277" s="50">
        <v>109.498</v>
      </c>
      <c r="F277" s="50">
        <v>109.498</v>
      </c>
      <c r="G277" s="51">
        <f t="shared" si="16"/>
        <v>5.3103327869329482E-2</v>
      </c>
      <c r="H277" s="52">
        <f t="shared" si="17"/>
        <v>1678041.6889998931</v>
      </c>
      <c r="I277" s="52">
        <f t="shared" si="18"/>
        <v>1875746.54693062</v>
      </c>
      <c r="J277" s="52">
        <f t="shared" si="19"/>
        <v>2036720.0453874432</v>
      </c>
      <c r="K277" s="60">
        <f>H277</f>
        <v>1678041.6889998931</v>
      </c>
      <c r="L277" s="60">
        <f>I277</f>
        <v>1875746.54693062</v>
      </c>
      <c r="M277" s="60">
        <f>J277</f>
        <v>2036720.0453874432</v>
      </c>
    </row>
    <row r="278" spans="1:13" ht="25.5">
      <c r="A278" s="45">
        <v>273</v>
      </c>
      <c r="B278" s="12" t="s">
        <v>92</v>
      </c>
      <c r="C278" s="18" t="s">
        <v>328</v>
      </c>
      <c r="D278" s="37">
        <v>28.535</v>
      </c>
      <c r="E278" s="37">
        <v>28.535</v>
      </c>
      <c r="F278" s="37">
        <v>28.535</v>
      </c>
      <c r="G278" s="38">
        <f t="shared" si="16"/>
        <v>1.3838640529976043E-2</v>
      </c>
      <c r="H278" s="39">
        <f t="shared" si="17"/>
        <v>437294.92406812875</v>
      </c>
      <c r="I278" s="39">
        <f t="shared" si="18"/>
        <v>488816.48721132119</v>
      </c>
      <c r="J278" s="39">
        <f t="shared" si="19"/>
        <v>530765.9180544914</v>
      </c>
      <c r="K278" s="39"/>
      <c r="L278" s="39"/>
      <c r="M278" s="39"/>
    </row>
    <row r="279" spans="1:13" ht="25.5">
      <c r="A279" s="11">
        <v>274</v>
      </c>
      <c r="B279" s="14" t="s">
        <v>92</v>
      </c>
      <c r="C279" s="15" t="s">
        <v>139</v>
      </c>
      <c r="D279" s="3">
        <v>25.37</v>
      </c>
      <c r="E279" s="3">
        <v>25.37</v>
      </c>
      <c r="F279" s="3">
        <v>25.37</v>
      </c>
      <c r="G279" s="33">
        <f t="shared" si="16"/>
        <v>1.230370808640239E-2</v>
      </c>
      <c r="H279" s="9">
        <f t="shared" si="17"/>
        <v>388791.73729134136</v>
      </c>
      <c r="I279" s="9">
        <f t="shared" si="18"/>
        <v>434598.71317859535</v>
      </c>
      <c r="J279" s="9">
        <f t="shared" si="19"/>
        <v>471895.26339731721</v>
      </c>
      <c r="K279" s="9"/>
      <c r="L279" s="9"/>
      <c r="M279" s="9"/>
    </row>
    <row r="280" spans="1:13" ht="25.5">
      <c r="A280" s="11">
        <v>275</v>
      </c>
      <c r="B280" s="14" t="s">
        <v>92</v>
      </c>
      <c r="C280" s="15" t="s">
        <v>329</v>
      </c>
      <c r="D280" s="3">
        <v>17.260000000000002</v>
      </c>
      <c r="E280" s="3">
        <v>17.260000000000002</v>
      </c>
      <c r="F280" s="3">
        <v>17.260000000000002</v>
      </c>
      <c r="G280" s="33">
        <f t="shared" si="16"/>
        <v>8.3705952531062389E-3</v>
      </c>
      <c r="H280" s="9">
        <f t="shared" si="17"/>
        <v>264507.11019505531</v>
      </c>
      <c r="I280" s="9">
        <f t="shared" si="18"/>
        <v>295671.0204754654</v>
      </c>
      <c r="J280" s="9">
        <f t="shared" si="19"/>
        <v>321045.02350168291</v>
      </c>
      <c r="K280" s="9"/>
      <c r="L280" s="9"/>
      <c r="M280" s="9"/>
    </row>
    <row r="281" spans="1:13" ht="25.5">
      <c r="A281" s="11">
        <v>276</v>
      </c>
      <c r="B281" s="14" t="s">
        <v>92</v>
      </c>
      <c r="C281" s="15" t="s">
        <v>330</v>
      </c>
      <c r="D281" s="3">
        <v>11.7</v>
      </c>
      <c r="E281" s="3">
        <v>11.7</v>
      </c>
      <c r="F281" s="3">
        <v>11.7</v>
      </c>
      <c r="G281" s="33">
        <f t="shared" si="16"/>
        <v>5.6741578482817486E-3</v>
      </c>
      <c r="H281" s="9">
        <f t="shared" si="17"/>
        <v>179300.88002793433</v>
      </c>
      <c r="I281" s="9">
        <f t="shared" si="18"/>
        <v>200425.89452855993</v>
      </c>
      <c r="J281" s="9">
        <f t="shared" si="19"/>
        <v>217626.11674216046</v>
      </c>
      <c r="K281" s="9"/>
      <c r="L281" s="9"/>
      <c r="M281" s="9"/>
    </row>
    <row r="282" spans="1:13" ht="25.5">
      <c r="A282" s="11">
        <v>277</v>
      </c>
      <c r="B282" s="14" t="s">
        <v>92</v>
      </c>
      <c r="C282" s="15" t="s">
        <v>331</v>
      </c>
      <c r="D282" s="3">
        <v>32.9</v>
      </c>
      <c r="E282" s="3">
        <v>32.9</v>
      </c>
      <c r="F282" s="3">
        <v>32.9</v>
      </c>
      <c r="G282" s="33">
        <f t="shared" si="16"/>
        <v>1.5955537881065771E-2</v>
      </c>
      <c r="H282" s="9">
        <f t="shared" si="17"/>
        <v>504187.94469393493</v>
      </c>
      <c r="I282" s="9">
        <f t="shared" si="18"/>
        <v>563590.76324697619</v>
      </c>
      <c r="J282" s="9">
        <f t="shared" si="19"/>
        <v>611957.20006983576</v>
      </c>
      <c r="K282" s="9"/>
      <c r="L282" s="9"/>
      <c r="M282" s="9"/>
    </row>
    <row r="283" spans="1:13" ht="25.5">
      <c r="A283" s="11">
        <v>278</v>
      </c>
      <c r="B283" s="14" t="s">
        <v>92</v>
      </c>
      <c r="C283" s="15" t="s">
        <v>332</v>
      </c>
      <c r="D283" s="3">
        <v>14</v>
      </c>
      <c r="E283" s="3">
        <v>14</v>
      </c>
      <c r="F283" s="3">
        <v>14</v>
      </c>
      <c r="G283" s="33">
        <f t="shared" si="16"/>
        <v>6.7895905876875625E-3</v>
      </c>
      <c r="H283" s="9">
        <f t="shared" si="17"/>
        <v>214548.06157188723</v>
      </c>
      <c r="I283" s="9">
        <f t="shared" si="18"/>
        <v>239825.85670084096</v>
      </c>
      <c r="J283" s="9">
        <f t="shared" si="19"/>
        <v>260407.31917865353</v>
      </c>
      <c r="K283" s="9"/>
      <c r="L283" s="9"/>
      <c r="M283" s="9"/>
    </row>
    <row r="284" spans="1:13" ht="25.5">
      <c r="A284" s="11">
        <v>279</v>
      </c>
      <c r="B284" s="14" t="s">
        <v>92</v>
      </c>
      <c r="C284" s="15" t="s">
        <v>333</v>
      </c>
      <c r="D284" s="3">
        <v>15.3</v>
      </c>
      <c r="E284" s="3">
        <v>15.3</v>
      </c>
      <c r="F284" s="3">
        <v>15.3</v>
      </c>
      <c r="G284" s="33">
        <f t="shared" si="16"/>
        <v>7.4200525708299795E-3</v>
      </c>
      <c r="H284" s="9">
        <f t="shared" si="17"/>
        <v>234470.38157499104</v>
      </c>
      <c r="I284" s="9">
        <f t="shared" si="18"/>
        <v>262095.40053734762</v>
      </c>
      <c r="J284" s="9">
        <f t="shared" si="19"/>
        <v>284587.99881667137</v>
      </c>
      <c r="K284" s="9"/>
      <c r="L284" s="9"/>
      <c r="M284" s="9"/>
    </row>
    <row r="285" spans="1:13" ht="18.75">
      <c r="A285" s="11">
        <v>280</v>
      </c>
      <c r="B285" s="27"/>
      <c r="C285" s="27"/>
      <c r="D285" s="7"/>
      <c r="E285" s="7"/>
      <c r="F285" s="7"/>
      <c r="G285" s="33">
        <f t="shared" si="16"/>
        <v>0</v>
      </c>
      <c r="H285" s="9">
        <f t="shared" si="17"/>
        <v>0</v>
      </c>
      <c r="I285" s="9">
        <f t="shared" si="18"/>
        <v>0</v>
      </c>
      <c r="J285" s="9">
        <f t="shared" si="19"/>
        <v>0</v>
      </c>
      <c r="K285" s="9"/>
      <c r="L285" s="9"/>
      <c r="M285" s="9"/>
    </row>
    <row r="286" spans="1:13" ht="25.5">
      <c r="A286" s="11">
        <v>281</v>
      </c>
      <c r="B286" s="14" t="s">
        <v>92</v>
      </c>
      <c r="C286" s="15" t="s">
        <v>127</v>
      </c>
      <c r="D286" s="3">
        <v>409.7</v>
      </c>
      <c r="E286" s="3">
        <v>409.7</v>
      </c>
      <c r="F286" s="3">
        <v>409.7</v>
      </c>
      <c r="G286" s="33">
        <f t="shared" si="16"/>
        <v>0.19869251884111389</v>
      </c>
      <c r="H286" s="9">
        <f t="shared" si="17"/>
        <v>6278595.7732858704</v>
      </c>
      <c r="I286" s="9">
        <f t="shared" si="18"/>
        <v>7018332.3921667524</v>
      </c>
      <c r="J286" s="9">
        <f t="shared" si="19"/>
        <v>7620634.1905353107</v>
      </c>
      <c r="K286" s="9"/>
      <c r="L286" s="9"/>
      <c r="M286" s="9"/>
    </row>
    <row r="287" spans="1:13" ht="25.5">
      <c r="A287" s="11">
        <v>282</v>
      </c>
      <c r="B287" s="14" t="s">
        <v>92</v>
      </c>
      <c r="C287" s="15" t="s">
        <v>334</v>
      </c>
      <c r="D287" s="3">
        <v>62.2</v>
      </c>
      <c r="E287" s="3">
        <v>62.2</v>
      </c>
      <c r="F287" s="3">
        <v>62.2</v>
      </c>
      <c r="G287" s="33">
        <f t="shared" si="16"/>
        <v>3.0165181039583315E-2</v>
      </c>
      <c r="H287" s="9">
        <f t="shared" si="17"/>
        <v>953206.38784081314</v>
      </c>
      <c r="I287" s="9">
        <f t="shared" si="18"/>
        <v>1065512.0204851648</v>
      </c>
      <c r="J287" s="9">
        <f t="shared" si="19"/>
        <v>1156952.5180651606</v>
      </c>
      <c r="K287" s="9"/>
      <c r="L287" s="9"/>
      <c r="M287" s="9"/>
    </row>
    <row r="288" spans="1:13" ht="25.5">
      <c r="A288" s="11">
        <v>283</v>
      </c>
      <c r="B288" s="14" t="s">
        <v>92</v>
      </c>
      <c r="C288" s="15" t="s">
        <v>335</v>
      </c>
      <c r="D288" s="3">
        <v>6.84</v>
      </c>
      <c r="E288" s="3">
        <v>6.84</v>
      </c>
      <c r="F288" s="3">
        <v>6.84</v>
      </c>
      <c r="G288" s="33">
        <f t="shared" si="16"/>
        <v>3.3171999728416383E-3</v>
      </c>
      <c r="H288" s="9">
        <f t="shared" si="17"/>
        <v>104822.05293940777</v>
      </c>
      <c r="I288" s="9">
        <f t="shared" si="18"/>
        <v>117172.0614166966</v>
      </c>
      <c r="J288" s="9">
        <f t="shared" si="19"/>
        <v>127227.57594157074</v>
      </c>
      <c r="K288" s="9"/>
      <c r="L288" s="9"/>
      <c r="M288" s="9"/>
    </row>
    <row r="289" spans="1:13" ht="25.5">
      <c r="A289" s="11">
        <v>284</v>
      </c>
      <c r="B289" s="14" t="s">
        <v>92</v>
      </c>
      <c r="C289" s="15" t="s">
        <v>336</v>
      </c>
      <c r="D289" s="3">
        <v>49.47</v>
      </c>
      <c r="E289" s="3">
        <v>49.47</v>
      </c>
      <c r="F289" s="3">
        <v>49.47</v>
      </c>
      <c r="G289" s="33">
        <f t="shared" si="16"/>
        <v>2.3991503312350265E-2</v>
      </c>
      <c r="H289" s="9">
        <f t="shared" si="17"/>
        <v>758120.90042580431</v>
      </c>
      <c r="I289" s="9">
        <f t="shared" si="18"/>
        <v>847441.79507075716</v>
      </c>
      <c r="J289" s="9">
        <f t="shared" si="19"/>
        <v>920167.86284057063</v>
      </c>
      <c r="K289" s="9"/>
      <c r="L289" s="9"/>
      <c r="M289" s="9"/>
    </row>
    <row r="290" spans="1:13" ht="25.5">
      <c r="A290" s="11">
        <v>285</v>
      </c>
      <c r="B290" s="14" t="s">
        <v>92</v>
      </c>
      <c r="C290" s="15" t="s">
        <v>337</v>
      </c>
      <c r="D290" s="3">
        <v>30.19</v>
      </c>
      <c r="E290" s="3">
        <v>30.19</v>
      </c>
      <c r="F290" s="3">
        <v>30.19</v>
      </c>
      <c r="G290" s="33">
        <f t="shared" si="16"/>
        <v>1.4641267131591968E-2</v>
      </c>
      <c r="H290" s="9">
        <f t="shared" si="17"/>
        <v>462657.56991823408</v>
      </c>
      <c r="I290" s="9">
        <f t="shared" si="18"/>
        <v>517167.32955702784</v>
      </c>
      <c r="J290" s="9">
        <f t="shared" si="19"/>
        <v>561549.78328596801</v>
      </c>
      <c r="K290" s="9"/>
      <c r="L290" s="9"/>
      <c r="M290" s="9"/>
    </row>
    <row r="291" spans="1:13" ht="25.5">
      <c r="A291" s="11">
        <v>286</v>
      </c>
      <c r="B291" s="14" t="s">
        <v>92</v>
      </c>
      <c r="C291" s="15" t="s">
        <v>338</v>
      </c>
      <c r="D291" s="3">
        <v>40.619999999999997</v>
      </c>
      <c r="E291" s="3">
        <v>40.619999999999997</v>
      </c>
      <c r="F291" s="3">
        <v>40.619999999999997</v>
      </c>
      <c r="G291" s="33">
        <f t="shared" si="16"/>
        <v>1.9699512119419199E-2</v>
      </c>
      <c r="H291" s="9">
        <f t="shared" si="17"/>
        <v>622495.87578928994</v>
      </c>
      <c r="I291" s="9">
        <f t="shared" si="18"/>
        <v>695837.59279915423</v>
      </c>
      <c r="J291" s="9">
        <f t="shared" si="19"/>
        <v>755553.23607406474</v>
      </c>
      <c r="K291" s="9"/>
      <c r="L291" s="9"/>
      <c r="M291" s="9"/>
    </row>
    <row r="292" spans="1:13" ht="26.25" thickBot="1">
      <c r="A292" s="46">
        <v>287</v>
      </c>
      <c r="B292" s="16" t="s">
        <v>92</v>
      </c>
      <c r="C292" s="17" t="s">
        <v>339</v>
      </c>
      <c r="D292" s="41">
        <v>42.82</v>
      </c>
      <c r="E292" s="41">
        <v>42.82</v>
      </c>
      <c r="F292" s="41">
        <v>42.82</v>
      </c>
      <c r="G292" s="42">
        <f t="shared" si="16"/>
        <v>2.0766447783198673E-2</v>
      </c>
      <c r="H292" s="43">
        <f t="shared" si="17"/>
        <v>656210.57117915794</v>
      </c>
      <c r="I292" s="43">
        <f t="shared" si="18"/>
        <v>733524.51313785778</v>
      </c>
      <c r="J292" s="43">
        <f t="shared" si="19"/>
        <v>796474.38623071031</v>
      </c>
      <c r="K292" s="44">
        <f>SUM(H278:H292)</f>
        <v>12059210.17080185</v>
      </c>
      <c r="L292" s="44">
        <f>SUM(I278:I292)</f>
        <v>13480011.84051252</v>
      </c>
      <c r="M292" s="44">
        <f>SUM(J278:J292)</f>
        <v>14636844.392734166</v>
      </c>
    </row>
    <row r="293" spans="1:13" ht="25.5">
      <c r="A293" s="45">
        <v>288</v>
      </c>
      <c r="B293" s="12" t="s">
        <v>399</v>
      </c>
      <c r="C293" s="18" t="s">
        <v>340</v>
      </c>
      <c r="D293" s="37">
        <v>48.15</v>
      </c>
      <c r="E293" s="37">
        <v>48.15</v>
      </c>
      <c r="F293" s="37">
        <v>48.15</v>
      </c>
      <c r="G293" s="38">
        <f t="shared" si="16"/>
        <v>2.3351341914082582E-2</v>
      </c>
      <c r="H293" s="39">
        <f t="shared" si="17"/>
        <v>737892.08319188352</v>
      </c>
      <c r="I293" s="39">
        <f t="shared" si="18"/>
        <v>824829.64286753512</v>
      </c>
      <c r="J293" s="39">
        <f t="shared" si="19"/>
        <v>895615.17274658335</v>
      </c>
      <c r="K293" s="39"/>
      <c r="L293" s="39"/>
      <c r="M293" s="39"/>
    </row>
    <row r="294" spans="1:13" ht="25.5">
      <c r="A294" s="11">
        <v>289</v>
      </c>
      <c r="B294" s="14" t="s">
        <v>399</v>
      </c>
      <c r="C294" s="15" t="s">
        <v>341</v>
      </c>
      <c r="D294" s="3">
        <v>23.6</v>
      </c>
      <c r="E294" s="3">
        <v>23.6</v>
      </c>
      <c r="F294" s="3">
        <v>23.6</v>
      </c>
      <c r="G294" s="33">
        <f t="shared" si="16"/>
        <v>1.1445309847816177E-2</v>
      </c>
      <c r="H294" s="9">
        <f t="shared" si="17"/>
        <v>361666.73236403847</v>
      </c>
      <c r="I294" s="9">
        <f t="shared" si="18"/>
        <v>404277.87272427476</v>
      </c>
      <c r="J294" s="9">
        <f t="shared" si="19"/>
        <v>438972.33804401598</v>
      </c>
      <c r="K294" s="9"/>
      <c r="L294" s="9"/>
      <c r="M294" s="9"/>
    </row>
    <row r="295" spans="1:13" ht="25.5">
      <c r="A295" s="11">
        <v>290</v>
      </c>
      <c r="B295" s="14" t="s">
        <v>399</v>
      </c>
      <c r="C295" s="15" t="s">
        <v>342</v>
      </c>
      <c r="D295" s="8">
        <v>13</v>
      </c>
      <c r="E295" s="8">
        <v>13</v>
      </c>
      <c r="F295" s="8">
        <v>13</v>
      </c>
      <c r="G295" s="33">
        <f t="shared" si="16"/>
        <v>6.3046198314241656E-3</v>
      </c>
      <c r="H295" s="9">
        <f t="shared" si="17"/>
        <v>199223.20003103817</v>
      </c>
      <c r="I295" s="9">
        <f t="shared" si="18"/>
        <v>222695.43836506663</v>
      </c>
      <c r="J295" s="9">
        <f t="shared" si="19"/>
        <v>241806.7963801783</v>
      </c>
      <c r="K295" s="9"/>
      <c r="L295" s="9"/>
      <c r="M295" s="9"/>
    </row>
    <row r="296" spans="1:13" ht="25.5">
      <c r="A296" s="11">
        <v>291</v>
      </c>
      <c r="B296" s="14" t="s">
        <v>399</v>
      </c>
      <c r="C296" s="15" t="s">
        <v>343</v>
      </c>
      <c r="D296" s="3">
        <v>17.8</v>
      </c>
      <c r="E296" s="3">
        <v>17.8</v>
      </c>
      <c r="F296" s="3">
        <v>17.8</v>
      </c>
      <c r="G296" s="33">
        <f t="shared" si="16"/>
        <v>8.6324794614884726E-3</v>
      </c>
      <c r="H296" s="9">
        <f t="shared" si="17"/>
        <v>272782.53542711376</v>
      </c>
      <c r="I296" s="9">
        <f t="shared" si="18"/>
        <v>304921.44637678348</v>
      </c>
      <c r="J296" s="9">
        <f t="shared" si="19"/>
        <v>331089.3058128595</v>
      </c>
      <c r="K296" s="9"/>
      <c r="L296" s="9"/>
      <c r="M296" s="9"/>
    </row>
    <row r="297" spans="1:13" ht="25.5">
      <c r="A297" s="11">
        <v>292</v>
      </c>
      <c r="B297" s="14" t="s">
        <v>399</v>
      </c>
      <c r="C297" s="15" t="s">
        <v>344</v>
      </c>
      <c r="D297" s="3">
        <v>44.7</v>
      </c>
      <c r="E297" s="3">
        <v>44.7</v>
      </c>
      <c r="F297" s="3">
        <v>44.7</v>
      </c>
      <c r="G297" s="33">
        <f t="shared" si="16"/>
        <v>2.1678192804973861E-2</v>
      </c>
      <c r="H297" s="9">
        <f t="shared" si="17"/>
        <v>685021.31087595422</v>
      </c>
      <c r="I297" s="9">
        <f t="shared" si="18"/>
        <v>765729.69960911362</v>
      </c>
      <c r="J297" s="9">
        <f t="shared" si="19"/>
        <v>831443.36909184372</v>
      </c>
      <c r="K297" s="9"/>
      <c r="L297" s="9"/>
      <c r="M297" s="9"/>
    </row>
    <row r="298" spans="1:13" ht="25.5">
      <c r="A298" s="11">
        <v>293</v>
      </c>
      <c r="B298" s="14" t="s">
        <v>399</v>
      </c>
      <c r="C298" s="15" t="s">
        <v>345</v>
      </c>
      <c r="D298" s="3">
        <v>8.5399999999999991</v>
      </c>
      <c r="E298" s="3">
        <v>8.5399999999999991</v>
      </c>
      <c r="F298" s="3">
        <v>8.5399999999999991</v>
      </c>
      <c r="G298" s="33">
        <f t="shared" si="16"/>
        <v>4.1416502584894132E-3</v>
      </c>
      <c r="H298" s="9">
        <f t="shared" si="17"/>
        <v>130874.31755885119</v>
      </c>
      <c r="I298" s="9">
        <f t="shared" si="18"/>
        <v>146293.77258751297</v>
      </c>
      <c r="J298" s="9">
        <f t="shared" si="19"/>
        <v>158848.46469897864</v>
      </c>
      <c r="K298" s="9"/>
      <c r="L298" s="9"/>
      <c r="M298" s="9"/>
    </row>
    <row r="299" spans="1:13" ht="25.5">
      <c r="A299" s="11">
        <v>294</v>
      </c>
      <c r="B299" s="14" t="s">
        <v>399</v>
      </c>
      <c r="C299" s="15" t="s">
        <v>346</v>
      </c>
      <c r="D299" s="3">
        <v>15.68</v>
      </c>
      <c r="E299" s="3">
        <v>15.68</v>
      </c>
      <c r="F299" s="3">
        <v>15.68</v>
      </c>
      <c r="G299" s="33">
        <f t="shared" si="16"/>
        <v>7.6043414582100712E-3</v>
      </c>
      <c r="H299" s="9">
        <f t="shared" si="17"/>
        <v>240293.82896051373</v>
      </c>
      <c r="I299" s="9">
        <f t="shared" si="18"/>
        <v>268604.95950494189</v>
      </c>
      <c r="J299" s="9">
        <f t="shared" si="19"/>
        <v>291656.197480092</v>
      </c>
      <c r="K299" s="9"/>
      <c r="L299" s="9"/>
      <c r="M299" s="9"/>
    </row>
    <row r="300" spans="1:13" ht="25.5">
      <c r="A300" s="11">
        <v>295</v>
      </c>
      <c r="B300" s="14" t="s">
        <v>399</v>
      </c>
      <c r="C300" s="15" t="s">
        <v>347</v>
      </c>
      <c r="D300" s="3">
        <v>8.8000000000000007</v>
      </c>
      <c r="E300" s="3">
        <v>8.8000000000000007</v>
      </c>
      <c r="F300" s="3">
        <v>8.8000000000000007</v>
      </c>
      <c r="G300" s="33">
        <f t="shared" si="16"/>
        <v>4.2677426551178963E-3</v>
      </c>
      <c r="H300" s="9">
        <f t="shared" si="17"/>
        <v>134858.78155947197</v>
      </c>
      <c r="I300" s="9">
        <f t="shared" si="18"/>
        <v>150747.6813548143</v>
      </c>
      <c r="J300" s="9">
        <f t="shared" si="19"/>
        <v>163684.60062658222</v>
      </c>
      <c r="K300" s="9"/>
      <c r="L300" s="9"/>
      <c r="M300" s="9"/>
    </row>
    <row r="301" spans="1:13" ht="25.5">
      <c r="A301" s="11">
        <v>296</v>
      </c>
      <c r="B301" s="14" t="s">
        <v>399</v>
      </c>
      <c r="C301" s="15" t="s">
        <v>128</v>
      </c>
      <c r="D301" s="3">
        <v>204.5</v>
      </c>
      <c r="E301" s="3">
        <v>204.5</v>
      </c>
      <c r="F301" s="3">
        <v>204.5</v>
      </c>
      <c r="G301" s="33">
        <f t="shared" si="16"/>
        <v>9.9176519655864756E-2</v>
      </c>
      <c r="H301" s="9">
        <f t="shared" si="17"/>
        <v>3133934.1851036381</v>
      </c>
      <c r="I301" s="9">
        <f t="shared" si="18"/>
        <v>3503170.5496658552</v>
      </c>
      <c r="J301" s="9">
        <f t="shared" si="19"/>
        <v>3803806.9122881889</v>
      </c>
      <c r="K301" s="9"/>
      <c r="L301" s="9"/>
      <c r="M301" s="9"/>
    </row>
    <row r="302" spans="1:13" ht="25.5">
      <c r="A302" s="11">
        <v>297</v>
      </c>
      <c r="B302" s="14" t="s">
        <v>399</v>
      </c>
      <c r="C302" s="15" t="s">
        <v>348</v>
      </c>
      <c r="D302" s="3">
        <v>9.1999999999999993</v>
      </c>
      <c r="E302" s="3">
        <v>9.1999999999999993</v>
      </c>
      <c r="F302" s="3">
        <v>9.1999999999999993</v>
      </c>
      <c r="G302" s="33">
        <f t="shared" si="16"/>
        <v>4.4617309576232556E-3</v>
      </c>
      <c r="H302" s="9">
        <f t="shared" si="17"/>
        <v>140988.72617581161</v>
      </c>
      <c r="I302" s="9">
        <f t="shared" si="18"/>
        <v>157599.84868912408</v>
      </c>
      <c r="J302" s="9">
        <f t="shared" si="19"/>
        <v>171124.80974597234</v>
      </c>
      <c r="K302" s="9"/>
      <c r="L302" s="9"/>
      <c r="M302" s="9"/>
    </row>
    <row r="303" spans="1:13" ht="25.5">
      <c r="A303" s="11">
        <v>298</v>
      </c>
      <c r="B303" s="14" t="s">
        <v>399</v>
      </c>
      <c r="C303" s="15" t="s">
        <v>349</v>
      </c>
      <c r="D303" s="3">
        <v>57</v>
      </c>
      <c r="E303" s="3">
        <v>57</v>
      </c>
      <c r="F303" s="3">
        <v>57</v>
      </c>
      <c r="G303" s="33">
        <f t="shared" si="16"/>
        <v>2.7643333107013647E-2</v>
      </c>
      <c r="H303" s="9">
        <f t="shared" si="17"/>
        <v>873517.10782839789</v>
      </c>
      <c r="I303" s="9">
        <f t="shared" si="18"/>
        <v>976433.84513913805</v>
      </c>
      <c r="J303" s="9">
        <f t="shared" si="19"/>
        <v>1060229.7995130892</v>
      </c>
      <c r="K303" s="9"/>
      <c r="L303" s="9"/>
      <c r="M303" s="9"/>
    </row>
    <row r="304" spans="1:13" ht="26.25" thickBot="1">
      <c r="A304" s="46">
        <v>299</v>
      </c>
      <c r="B304" s="16" t="s">
        <v>399</v>
      </c>
      <c r="C304" s="17" t="s">
        <v>15</v>
      </c>
      <c r="D304" s="41">
        <v>78.650000000000006</v>
      </c>
      <c r="E304" s="41">
        <v>78.650000000000006</v>
      </c>
      <c r="F304" s="41">
        <v>78.650000000000006</v>
      </c>
      <c r="G304" s="42">
        <f t="shared" si="16"/>
        <v>3.8142949980116199E-2</v>
      </c>
      <c r="H304" s="43">
        <f t="shared" si="17"/>
        <v>1205300.3601877808</v>
      </c>
      <c r="I304" s="43">
        <f t="shared" si="18"/>
        <v>1347307.402108653</v>
      </c>
      <c r="J304" s="43">
        <f t="shared" si="19"/>
        <v>1462931.1181000788</v>
      </c>
      <c r="K304" s="44">
        <f>SUM(H293:H304)</f>
        <v>8116353.1692644935</v>
      </c>
      <c r="L304" s="44">
        <f>SUM(I293:I304)</f>
        <v>9072612.1589928139</v>
      </c>
      <c r="M304" s="44">
        <f>SUM(J293:J304)</f>
        <v>9851208.8845284618</v>
      </c>
    </row>
    <row r="305" spans="1:13" ht="25.5">
      <c r="A305" s="45">
        <v>300</v>
      </c>
      <c r="B305" s="12" t="s">
        <v>400</v>
      </c>
      <c r="C305" s="18" t="s">
        <v>18</v>
      </c>
      <c r="D305" s="37">
        <v>34.479999999999997</v>
      </c>
      <c r="E305" s="37">
        <v>34.479999999999997</v>
      </c>
      <c r="F305" s="37">
        <v>34.479999999999997</v>
      </c>
      <c r="G305" s="38">
        <f t="shared" si="16"/>
        <v>1.6721791675961939E-2</v>
      </c>
      <c r="H305" s="39">
        <f t="shared" si="17"/>
        <v>528401.22592847643</v>
      </c>
      <c r="I305" s="39">
        <f t="shared" si="18"/>
        <v>590656.8242174997</v>
      </c>
      <c r="J305" s="39">
        <f t="shared" si="19"/>
        <v>641346.02609142661</v>
      </c>
      <c r="K305" s="39"/>
      <c r="L305" s="39"/>
      <c r="M305" s="39"/>
    </row>
    <row r="306" spans="1:13" ht="25.5">
      <c r="A306" s="11">
        <v>301</v>
      </c>
      <c r="B306" s="14" t="s">
        <v>400</v>
      </c>
      <c r="C306" s="15" t="s">
        <v>19</v>
      </c>
      <c r="D306" s="3">
        <v>27.11</v>
      </c>
      <c r="E306" s="3">
        <v>27.11</v>
      </c>
      <c r="F306" s="3">
        <v>27.11</v>
      </c>
      <c r="G306" s="33">
        <f t="shared" si="16"/>
        <v>1.3147557202300703E-2</v>
      </c>
      <c r="H306" s="9">
        <f t="shared" si="17"/>
        <v>415456.99637241877</v>
      </c>
      <c r="I306" s="9">
        <f t="shared" si="18"/>
        <v>464405.64108284272</v>
      </c>
      <c r="J306" s="9">
        <f t="shared" si="19"/>
        <v>504260.17306666408</v>
      </c>
      <c r="K306" s="9"/>
      <c r="L306" s="9"/>
      <c r="M306" s="9"/>
    </row>
    <row r="307" spans="1:13" ht="25.5">
      <c r="A307" s="11">
        <v>302</v>
      </c>
      <c r="B307" s="14" t="s">
        <v>400</v>
      </c>
      <c r="C307" s="15" t="s">
        <v>20</v>
      </c>
      <c r="D307" s="3">
        <v>11.44</v>
      </c>
      <c r="E307" s="3">
        <v>11.44</v>
      </c>
      <c r="F307" s="3">
        <v>11.44</v>
      </c>
      <c r="G307" s="33">
        <f t="shared" si="16"/>
        <v>5.5480654516532647E-3</v>
      </c>
      <c r="H307" s="9">
        <f t="shared" si="17"/>
        <v>175316.41602731353</v>
      </c>
      <c r="I307" s="9">
        <f t="shared" si="18"/>
        <v>195971.98576125858</v>
      </c>
      <c r="J307" s="9">
        <f t="shared" si="19"/>
        <v>212789.98081455685</v>
      </c>
      <c r="K307" s="9"/>
      <c r="L307" s="9"/>
      <c r="M307" s="9"/>
    </row>
    <row r="308" spans="1:13" ht="25.5">
      <c r="A308" s="11">
        <v>303</v>
      </c>
      <c r="B308" s="14" t="s">
        <v>400</v>
      </c>
      <c r="C308" s="15" t="s">
        <v>17</v>
      </c>
      <c r="D308" s="3">
        <v>170.2</v>
      </c>
      <c r="E308" s="3">
        <v>170.2</v>
      </c>
      <c r="F308" s="3">
        <v>170.2</v>
      </c>
      <c r="G308" s="33">
        <f t="shared" si="16"/>
        <v>8.2542022716030228E-2</v>
      </c>
      <c r="H308" s="9">
        <f t="shared" si="17"/>
        <v>2608291.4342525145</v>
      </c>
      <c r="I308" s="9">
        <f t="shared" si="18"/>
        <v>2915597.2007487952</v>
      </c>
      <c r="J308" s="9">
        <f t="shared" si="19"/>
        <v>3165808.980300488</v>
      </c>
      <c r="K308" s="9"/>
      <c r="L308" s="9"/>
      <c r="M308" s="9"/>
    </row>
    <row r="309" spans="1:13" ht="26.25" thickBot="1">
      <c r="A309" s="46">
        <v>304</v>
      </c>
      <c r="B309" s="16" t="s">
        <v>400</v>
      </c>
      <c r="C309" s="17" t="s">
        <v>16</v>
      </c>
      <c r="D309" s="41">
        <v>23.4</v>
      </c>
      <c r="E309" s="41">
        <v>23.4</v>
      </c>
      <c r="F309" s="41">
        <v>23.4</v>
      </c>
      <c r="G309" s="42">
        <f t="shared" si="16"/>
        <v>1.1348315696563497E-2</v>
      </c>
      <c r="H309" s="43">
        <f t="shared" si="17"/>
        <v>358601.76005586865</v>
      </c>
      <c r="I309" s="43">
        <f t="shared" si="18"/>
        <v>400851.78905711987</v>
      </c>
      <c r="J309" s="43">
        <f t="shared" si="19"/>
        <v>435252.23348432092</v>
      </c>
      <c r="K309" s="44">
        <f>SUM(H305:H309)</f>
        <v>4086067.832636592</v>
      </c>
      <c r="L309" s="44">
        <f>SUM(I305:I309)</f>
        <v>4567483.4408675162</v>
      </c>
      <c r="M309" s="44">
        <f>SUM(J305:J309)</f>
        <v>4959457.3937574569</v>
      </c>
    </row>
    <row r="310" spans="1:13" ht="25.5">
      <c r="A310" s="45">
        <v>305</v>
      </c>
      <c r="B310" s="12" t="s">
        <v>401</v>
      </c>
      <c r="C310" s="18" t="s">
        <v>350</v>
      </c>
      <c r="D310" s="37">
        <v>7.5</v>
      </c>
      <c r="E310" s="37">
        <v>7.5</v>
      </c>
      <c r="F310" s="37">
        <v>7.5</v>
      </c>
      <c r="G310" s="38">
        <f t="shared" si="16"/>
        <v>3.6372806719754801E-3</v>
      </c>
      <c r="H310" s="39">
        <f t="shared" si="17"/>
        <v>114936.46155636817</v>
      </c>
      <c r="I310" s="39">
        <f t="shared" si="18"/>
        <v>128478.13751830766</v>
      </c>
      <c r="J310" s="39">
        <f t="shared" si="19"/>
        <v>139503.92098856441</v>
      </c>
      <c r="K310" s="39"/>
      <c r="L310" s="39"/>
      <c r="M310" s="39"/>
    </row>
    <row r="311" spans="1:13" ht="25.5">
      <c r="A311" s="11">
        <v>306</v>
      </c>
      <c r="B311" s="14" t="s">
        <v>401</v>
      </c>
      <c r="C311" s="15" t="s">
        <v>351</v>
      </c>
      <c r="D311" s="3">
        <v>18.5</v>
      </c>
      <c r="E311" s="3">
        <v>18.5</v>
      </c>
      <c r="F311" s="3">
        <v>18.5</v>
      </c>
      <c r="G311" s="33">
        <f t="shared" si="16"/>
        <v>8.9719589908728511E-3</v>
      </c>
      <c r="H311" s="9">
        <f t="shared" si="17"/>
        <v>283509.93850570812</v>
      </c>
      <c r="I311" s="9">
        <f t="shared" si="18"/>
        <v>316912.73921182554</v>
      </c>
      <c r="J311" s="9">
        <f t="shared" si="19"/>
        <v>344109.67177179217</v>
      </c>
      <c r="K311" s="9"/>
      <c r="L311" s="9"/>
      <c r="M311" s="9"/>
    </row>
    <row r="312" spans="1:13" ht="25.5">
      <c r="A312" s="11">
        <v>307</v>
      </c>
      <c r="B312" s="14" t="s">
        <v>401</v>
      </c>
      <c r="C312" s="15" t="s">
        <v>129</v>
      </c>
      <c r="D312" s="3">
        <v>182.5</v>
      </c>
      <c r="E312" s="3">
        <v>182.5</v>
      </c>
      <c r="F312" s="3">
        <v>182.5</v>
      </c>
      <c r="G312" s="33">
        <f t="shared" si="16"/>
        <v>8.8507163018070018E-2</v>
      </c>
      <c r="H312" s="9">
        <f t="shared" si="17"/>
        <v>2796787.2312049586</v>
      </c>
      <c r="I312" s="9">
        <f t="shared" si="18"/>
        <v>3126301.3462788193</v>
      </c>
      <c r="J312" s="9">
        <f t="shared" si="19"/>
        <v>3394595.4107217337</v>
      </c>
      <c r="K312" s="9"/>
      <c r="L312" s="9"/>
      <c r="M312" s="9"/>
    </row>
    <row r="313" spans="1:13" ht="25.5">
      <c r="A313" s="11">
        <v>308</v>
      </c>
      <c r="B313" s="14" t="s">
        <v>401</v>
      </c>
      <c r="C313" s="15" t="s">
        <v>352</v>
      </c>
      <c r="D313" s="3">
        <v>13.5</v>
      </c>
      <c r="E313" s="3">
        <v>13.5</v>
      </c>
      <c r="F313" s="3">
        <v>13.5</v>
      </c>
      <c r="G313" s="33">
        <f t="shared" si="16"/>
        <v>6.5471052095558641E-3</v>
      </c>
      <c r="H313" s="9">
        <f t="shared" si="17"/>
        <v>206885.63080146268</v>
      </c>
      <c r="I313" s="9">
        <f t="shared" si="18"/>
        <v>231260.64753295379</v>
      </c>
      <c r="J313" s="9">
        <f t="shared" si="19"/>
        <v>251107.05777941592</v>
      </c>
      <c r="K313" s="9"/>
      <c r="L313" s="9"/>
      <c r="M313" s="9"/>
    </row>
    <row r="314" spans="1:13" ht="25.5">
      <c r="A314" s="11">
        <v>309</v>
      </c>
      <c r="B314" s="14" t="s">
        <v>401</v>
      </c>
      <c r="C314" s="15" t="s">
        <v>353</v>
      </c>
      <c r="D314" s="3">
        <v>19</v>
      </c>
      <c r="E314" s="3">
        <v>19</v>
      </c>
      <c r="F314" s="3">
        <v>19</v>
      </c>
      <c r="G314" s="33">
        <f t="shared" si="16"/>
        <v>9.2144443690045496E-3</v>
      </c>
      <c r="H314" s="9">
        <f t="shared" si="17"/>
        <v>291172.36927613267</v>
      </c>
      <c r="I314" s="9">
        <f t="shared" si="18"/>
        <v>325477.9483797127</v>
      </c>
      <c r="J314" s="9">
        <f t="shared" si="19"/>
        <v>353409.93317102978</v>
      </c>
      <c r="K314" s="9"/>
      <c r="L314" s="9"/>
      <c r="M314" s="9"/>
    </row>
    <row r="315" spans="1:13" ht="26.25" thickBot="1">
      <c r="A315" s="46">
        <v>310</v>
      </c>
      <c r="B315" s="16" t="s">
        <v>401</v>
      </c>
      <c r="C315" s="17" t="s">
        <v>138</v>
      </c>
      <c r="D315" s="41">
        <v>74.396000000000001</v>
      </c>
      <c r="E315" s="41">
        <v>74.396000000000001</v>
      </c>
      <c r="F315" s="41">
        <v>74.396000000000001</v>
      </c>
      <c r="G315" s="42">
        <f t="shared" si="16"/>
        <v>3.6079884382971709E-2</v>
      </c>
      <c r="H315" s="43">
        <f t="shared" si="17"/>
        <v>1140108.3991930087</v>
      </c>
      <c r="I315" s="43">
        <f t="shared" si="18"/>
        <v>1274434.6025082688</v>
      </c>
      <c r="J315" s="43">
        <f t="shared" si="19"/>
        <v>1383804.494115365</v>
      </c>
      <c r="K315" s="44">
        <f>SUM(H310:H315)</f>
        <v>4833400.0305376388</v>
      </c>
      <c r="L315" s="44">
        <f>SUM(I310:I315)</f>
        <v>5402865.4214298874</v>
      </c>
      <c r="M315" s="44">
        <f>SUM(J310:J315)</f>
        <v>5866530.4885479007</v>
      </c>
    </row>
    <row r="316" spans="1:13" ht="25.5">
      <c r="A316" s="45">
        <v>311</v>
      </c>
      <c r="B316" s="12" t="s">
        <v>402</v>
      </c>
      <c r="C316" s="18" t="s">
        <v>354</v>
      </c>
      <c r="D316" s="37">
        <v>9.3699999999999992</v>
      </c>
      <c r="E316" s="37">
        <v>9.3699999999999992</v>
      </c>
      <c r="F316" s="37">
        <v>9.3699999999999992</v>
      </c>
      <c r="G316" s="38">
        <f t="shared" si="16"/>
        <v>4.5441759861880324E-3</v>
      </c>
      <c r="H316" s="39">
        <f t="shared" si="17"/>
        <v>143593.95263775595</v>
      </c>
      <c r="I316" s="39">
        <f t="shared" si="18"/>
        <v>160512.01980620567</v>
      </c>
      <c r="J316" s="39">
        <f t="shared" si="19"/>
        <v>174286.8986217131</v>
      </c>
      <c r="K316" s="39"/>
      <c r="L316" s="39"/>
      <c r="M316" s="39"/>
    </row>
    <row r="317" spans="1:13" ht="25.5">
      <c r="A317" s="11">
        <v>312</v>
      </c>
      <c r="B317" s="14" t="s">
        <v>402</v>
      </c>
      <c r="C317" s="15" t="s">
        <v>355</v>
      </c>
      <c r="D317" s="3">
        <v>7.3490000000000002</v>
      </c>
      <c r="E317" s="3">
        <v>7.3490000000000002</v>
      </c>
      <c r="F317" s="3">
        <v>7.3490000000000002</v>
      </c>
      <c r="G317" s="33">
        <f t="shared" si="16"/>
        <v>3.5640500877797076E-3</v>
      </c>
      <c r="H317" s="9">
        <f t="shared" si="17"/>
        <v>112622.40746369996</v>
      </c>
      <c r="I317" s="9">
        <f t="shared" si="18"/>
        <v>125891.44434960574</v>
      </c>
      <c r="J317" s="9">
        <f t="shared" si="19"/>
        <v>136695.24204599464</v>
      </c>
      <c r="K317" s="9"/>
      <c r="L317" s="9"/>
      <c r="M317" s="9"/>
    </row>
    <row r="318" spans="1:13" ht="25.5">
      <c r="A318" s="11">
        <v>313</v>
      </c>
      <c r="B318" s="14" t="s">
        <v>402</v>
      </c>
      <c r="C318" s="15" t="s">
        <v>356</v>
      </c>
      <c r="D318" s="3">
        <v>22.896999999999998</v>
      </c>
      <c r="E318" s="3">
        <v>22.896999999999998</v>
      </c>
      <c r="F318" s="3">
        <v>22.896999999999998</v>
      </c>
      <c r="G318" s="33">
        <f t="shared" si="16"/>
        <v>1.1104375406163007E-2</v>
      </c>
      <c r="H318" s="9">
        <f t="shared" si="17"/>
        <v>350893.35470082151</v>
      </c>
      <c r="I318" s="9">
        <f t="shared" si="18"/>
        <v>392235.18863422534</v>
      </c>
      <c r="J318" s="9">
        <f t="shared" si="19"/>
        <v>425896.17051668779</v>
      </c>
      <c r="K318" s="9"/>
      <c r="L318" s="9"/>
      <c r="M318" s="9"/>
    </row>
    <row r="319" spans="1:13" ht="25.5">
      <c r="A319" s="11">
        <v>314</v>
      </c>
      <c r="B319" s="14" t="s">
        <v>402</v>
      </c>
      <c r="C319" s="15" t="s">
        <v>357</v>
      </c>
      <c r="D319" s="3">
        <v>9.25</v>
      </c>
      <c r="E319" s="3">
        <v>9.25</v>
      </c>
      <c r="F319" s="3">
        <v>9.25</v>
      </c>
      <c r="G319" s="33">
        <f t="shared" si="16"/>
        <v>4.4859794954364256E-3</v>
      </c>
      <c r="H319" s="9">
        <f t="shared" si="17"/>
        <v>141754.96925285406</v>
      </c>
      <c r="I319" s="9">
        <f t="shared" si="18"/>
        <v>158456.36960591277</v>
      </c>
      <c r="J319" s="9">
        <f t="shared" si="19"/>
        <v>172054.83588589609</v>
      </c>
      <c r="K319" s="9"/>
      <c r="L319" s="9"/>
      <c r="M319" s="9"/>
    </row>
    <row r="320" spans="1:13" ht="25.5">
      <c r="A320" s="11">
        <v>315</v>
      </c>
      <c r="B320" s="14" t="s">
        <v>402</v>
      </c>
      <c r="C320" s="15" t="s">
        <v>358</v>
      </c>
      <c r="D320" s="3">
        <v>7.83</v>
      </c>
      <c r="E320" s="3">
        <v>7.83</v>
      </c>
      <c r="F320" s="3">
        <v>7.83</v>
      </c>
      <c r="G320" s="33">
        <f t="shared" si="16"/>
        <v>3.7973210215424009E-3</v>
      </c>
      <c r="H320" s="9">
        <f t="shared" si="17"/>
        <v>119993.66586484836</v>
      </c>
      <c r="I320" s="9">
        <f t="shared" si="18"/>
        <v>134131.1755691132</v>
      </c>
      <c r="J320" s="9">
        <f t="shared" si="19"/>
        <v>145642.09351206123</v>
      </c>
      <c r="K320" s="9"/>
      <c r="L320" s="9"/>
      <c r="M320" s="9"/>
    </row>
    <row r="321" spans="1:13" ht="25.5">
      <c r="A321" s="11">
        <v>316</v>
      </c>
      <c r="B321" s="14" t="s">
        <v>402</v>
      </c>
      <c r="C321" s="15" t="s">
        <v>130</v>
      </c>
      <c r="D321" s="3">
        <v>246.96</v>
      </c>
      <c r="E321" s="3">
        <v>246.96</v>
      </c>
      <c r="F321" s="3">
        <v>246.96</v>
      </c>
      <c r="G321" s="33">
        <f t="shared" si="16"/>
        <v>0.1197683779668086</v>
      </c>
      <c r="H321" s="9">
        <f t="shared" si="17"/>
        <v>3784627.8061280902</v>
      </c>
      <c r="I321" s="9">
        <f t="shared" si="18"/>
        <v>4230528.1122028334</v>
      </c>
      <c r="J321" s="9">
        <f t="shared" si="19"/>
        <v>4593585.1103114476</v>
      </c>
      <c r="K321" s="9"/>
      <c r="L321" s="9"/>
      <c r="M321" s="9"/>
    </row>
    <row r="322" spans="1:13" ht="25.5">
      <c r="A322" s="11">
        <v>317</v>
      </c>
      <c r="B322" s="14" t="s">
        <v>402</v>
      </c>
      <c r="C322" s="15" t="s">
        <v>359</v>
      </c>
      <c r="D322" s="3">
        <v>31.058</v>
      </c>
      <c r="E322" s="3">
        <v>31.058</v>
      </c>
      <c r="F322" s="3">
        <v>31.058</v>
      </c>
      <c r="G322" s="33">
        <f t="shared" si="16"/>
        <v>1.5062221748028593E-2</v>
      </c>
      <c r="H322" s="9">
        <f t="shared" si="17"/>
        <v>475959.54973569087</v>
      </c>
      <c r="I322" s="9">
        <f t="shared" si="18"/>
        <v>532036.53267247975</v>
      </c>
      <c r="J322" s="9">
        <f t="shared" si="19"/>
        <v>577695.03707504435</v>
      </c>
      <c r="K322" s="9"/>
      <c r="L322" s="9"/>
      <c r="M322" s="9"/>
    </row>
    <row r="323" spans="1:13" ht="25.5">
      <c r="A323" s="11">
        <v>318</v>
      </c>
      <c r="B323" s="14" t="s">
        <v>402</v>
      </c>
      <c r="C323" s="15" t="s">
        <v>360</v>
      </c>
      <c r="D323" s="3">
        <v>12.055</v>
      </c>
      <c r="E323" s="3">
        <v>12.055</v>
      </c>
      <c r="F323" s="3">
        <v>12.055</v>
      </c>
      <c r="G323" s="33">
        <f t="shared" si="16"/>
        <v>5.8463224667552544E-3</v>
      </c>
      <c r="H323" s="9">
        <f t="shared" si="17"/>
        <v>184741.20587493575</v>
      </c>
      <c r="I323" s="9">
        <f t="shared" si="18"/>
        <v>206507.19303775983</v>
      </c>
      <c r="J323" s="9">
        <f t="shared" si="19"/>
        <v>224229.30233561917</v>
      </c>
      <c r="K323" s="9"/>
      <c r="L323" s="9"/>
      <c r="M323" s="9"/>
    </row>
    <row r="324" spans="1:13" ht="25.5">
      <c r="A324" s="11">
        <v>319</v>
      </c>
      <c r="B324" s="14" t="s">
        <v>402</v>
      </c>
      <c r="C324" s="15" t="s">
        <v>361</v>
      </c>
      <c r="D324" s="3">
        <v>10</v>
      </c>
      <c r="E324" s="3">
        <v>10</v>
      </c>
      <c r="F324" s="3">
        <v>10</v>
      </c>
      <c r="G324" s="33">
        <f t="shared" si="16"/>
        <v>4.8497075626339732E-3</v>
      </c>
      <c r="H324" s="9">
        <f t="shared" si="17"/>
        <v>153248.61540849088</v>
      </c>
      <c r="I324" s="9">
        <f t="shared" si="18"/>
        <v>171304.18335774352</v>
      </c>
      <c r="J324" s="9">
        <f t="shared" si="19"/>
        <v>186005.22798475251</v>
      </c>
      <c r="K324" s="9"/>
      <c r="L324" s="9"/>
      <c r="M324" s="9"/>
    </row>
    <row r="325" spans="1:13" ht="26.25" thickBot="1">
      <c r="A325" s="46">
        <v>320</v>
      </c>
      <c r="B325" s="16" t="s">
        <v>402</v>
      </c>
      <c r="C325" s="17" t="s">
        <v>137</v>
      </c>
      <c r="D325" s="57">
        <v>68.534000000000006</v>
      </c>
      <c r="E325" s="57">
        <v>68.534000000000006</v>
      </c>
      <c r="F325" s="58">
        <v>68.534000000000006</v>
      </c>
      <c r="G325" s="42">
        <f t="shared" si="16"/>
        <v>3.3236985809755676E-2</v>
      </c>
      <c r="H325" s="43">
        <f t="shared" si="17"/>
        <v>1050274.0608405515</v>
      </c>
      <c r="I325" s="43">
        <f t="shared" si="18"/>
        <v>1174016.0902239596</v>
      </c>
      <c r="J325" s="43">
        <f t="shared" si="19"/>
        <v>1274768.2294707031</v>
      </c>
      <c r="K325" s="44">
        <f>SUM(H316:H325)</f>
        <v>6517709.5879077381</v>
      </c>
      <c r="L325" s="44">
        <f>SUM(I316:I325)</f>
        <v>7285618.309459839</v>
      </c>
      <c r="M325" s="44">
        <f>SUM(J316:J325)</f>
        <v>7910858.14775992</v>
      </c>
    </row>
    <row r="326" spans="1:13" ht="25.5">
      <c r="A326" s="45">
        <v>321</v>
      </c>
      <c r="B326" s="12" t="s">
        <v>403</v>
      </c>
      <c r="C326" s="18" t="s">
        <v>362</v>
      </c>
      <c r="D326" s="37">
        <v>12.73</v>
      </c>
      <c r="E326" s="37">
        <v>12.73</v>
      </c>
      <c r="F326" s="37">
        <v>12.73</v>
      </c>
      <c r="G326" s="38">
        <f t="shared" si="16"/>
        <v>6.1736777272330488E-3</v>
      </c>
      <c r="H326" s="39">
        <f t="shared" si="17"/>
        <v>195085.48741500892</v>
      </c>
      <c r="I326" s="39">
        <f t="shared" si="18"/>
        <v>218070.22541440756</v>
      </c>
      <c r="J326" s="39">
        <f t="shared" si="19"/>
        <v>236784.65522459001</v>
      </c>
      <c r="K326" s="39"/>
      <c r="L326" s="39"/>
      <c r="M326" s="39"/>
    </row>
    <row r="327" spans="1:13" ht="25.5">
      <c r="A327" s="11">
        <v>322</v>
      </c>
      <c r="B327" s="14" t="s">
        <v>403</v>
      </c>
      <c r="C327" s="15" t="s">
        <v>21</v>
      </c>
      <c r="D327" s="3">
        <v>91.022000000000006</v>
      </c>
      <c r="E327" s="3">
        <v>91.022000000000006</v>
      </c>
      <c r="F327" s="3">
        <v>91.022000000000006</v>
      </c>
      <c r="G327" s="33">
        <f t="shared" ref="G327:G378" si="20">D327*10/20619.8</f>
        <v>4.4143008176606956E-2</v>
      </c>
      <c r="H327" s="9">
        <f t="shared" ref="H327:H378" si="21">G327/100*3159955800</f>
        <v>1394899.5471711657</v>
      </c>
      <c r="I327" s="9">
        <f t="shared" ref="I327:I378" si="22">G327/100*3532258000</f>
        <v>1559244.9377588532</v>
      </c>
      <c r="J327" s="9">
        <f t="shared" ref="J327:J378" si="23">G327/100*3835390600</f>
        <v>1693056.7861628146</v>
      </c>
      <c r="K327" s="9"/>
      <c r="L327" s="9"/>
      <c r="M327" s="9"/>
    </row>
    <row r="328" spans="1:13" ht="25.5">
      <c r="A328" s="11">
        <v>323</v>
      </c>
      <c r="B328" s="14" t="s">
        <v>403</v>
      </c>
      <c r="C328" s="15" t="s">
        <v>363</v>
      </c>
      <c r="D328" s="3">
        <v>26.2</v>
      </c>
      <c r="E328" s="3">
        <v>26.2</v>
      </c>
      <c r="F328" s="3">
        <v>26.2</v>
      </c>
      <c r="G328" s="33">
        <f t="shared" si="20"/>
        <v>1.270623381410101E-2</v>
      </c>
      <c r="H328" s="9">
        <f t="shared" si="21"/>
        <v>401511.37237024604</v>
      </c>
      <c r="I328" s="9">
        <f t="shared" si="22"/>
        <v>448816.96039728803</v>
      </c>
      <c r="J328" s="9">
        <f t="shared" si="23"/>
        <v>487333.69732005155</v>
      </c>
      <c r="K328" s="9"/>
      <c r="L328" s="9"/>
      <c r="M328" s="9"/>
    </row>
    <row r="329" spans="1:13" ht="25.5">
      <c r="A329" s="11">
        <v>324</v>
      </c>
      <c r="B329" s="14" t="s">
        <v>403</v>
      </c>
      <c r="C329" s="15" t="s">
        <v>364</v>
      </c>
      <c r="D329" s="3">
        <v>37.5</v>
      </c>
      <c r="E329" s="3">
        <v>37.5</v>
      </c>
      <c r="F329" s="3">
        <v>37.5</v>
      </c>
      <c r="G329" s="33">
        <f t="shared" si="20"/>
        <v>1.8186403359877399E-2</v>
      </c>
      <c r="H329" s="9">
        <f t="shared" si="21"/>
        <v>574682.30778184079</v>
      </c>
      <c r="I329" s="9">
        <f t="shared" si="22"/>
        <v>642390.68759153818</v>
      </c>
      <c r="J329" s="9">
        <f t="shared" si="23"/>
        <v>697519.60494282201</v>
      </c>
      <c r="K329" s="9"/>
      <c r="L329" s="9"/>
      <c r="M329" s="9"/>
    </row>
    <row r="330" spans="1:13" ht="25.5">
      <c r="A330" s="11">
        <v>325</v>
      </c>
      <c r="B330" s="14" t="s">
        <v>403</v>
      </c>
      <c r="C330" s="15" t="s">
        <v>136</v>
      </c>
      <c r="D330" s="3">
        <v>45.1</v>
      </c>
      <c r="E330" s="3">
        <v>45.1</v>
      </c>
      <c r="F330" s="3">
        <v>45.1</v>
      </c>
      <c r="G330" s="33">
        <f t="shared" si="20"/>
        <v>2.1872181107479221E-2</v>
      </c>
      <c r="H330" s="9">
        <f t="shared" si="21"/>
        <v>691151.25549229386</v>
      </c>
      <c r="I330" s="9">
        <f t="shared" si="22"/>
        <v>772581.8669434234</v>
      </c>
      <c r="J330" s="9">
        <f t="shared" si="23"/>
        <v>838883.57821123395</v>
      </c>
      <c r="K330" s="9"/>
      <c r="L330" s="9"/>
      <c r="M330" s="9"/>
    </row>
    <row r="331" spans="1:13" ht="25.5">
      <c r="A331" s="11">
        <v>326</v>
      </c>
      <c r="B331" s="14" t="s">
        <v>403</v>
      </c>
      <c r="C331" s="15" t="s">
        <v>365</v>
      </c>
      <c r="D331" s="3">
        <v>12.696</v>
      </c>
      <c r="E331" s="3">
        <v>12.696</v>
      </c>
      <c r="F331" s="3">
        <v>12.696</v>
      </c>
      <c r="G331" s="33">
        <f t="shared" si="20"/>
        <v>6.157188721520092E-3</v>
      </c>
      <c r="H331" s="9">
        <f t="shared" si="21"/>
        <v>194564.44212262001</v>
      </c>
      <c r="I331" s="9">
        <f t="shared" si="22"/>
        <v>217487.79119099118</v>
      </c>
      <c r="J331" s="9">
        <f t="shared" si="23"/>
        <v>236152.2374494418</v>
      </c>
      <c r="K331" s="9"/>
      <c r="L331" s="9"/>
      <c r="M331" s="9"/>
    </row>
    <row r="332" spans="1:13" ht="25.5">
      <c r="A332" s="11">
        <v>327</v>
      </c>
      <c r="B332" s="14" t="s">
        <v>403</v>
      </c>
      <c r="C332" s="15" t="s">
        <v>366</v>
      </c>
      <c r="D332" s="3">
        <v>28</v>
      </c>
      <c r="E332" s="3">
        <v>28</v>
      </c>
      <c r="F332" s="3">
        <v>28</v>
      </c>
      <c r="G332" s="33">
        <f t="shared" si="20"/>
        <v>1.3579181175375125E-2</v>
      </c>
      <c r="H332" s="9">
        <f t="shared" si="21"/>
        <v>429096.12314377446</v>
      </c>
      <c r="I332" s="9">
        <f t="shared" si="22"/>
        <v>479651.71340168192</v>
      </c>
      <c r="J332" s="9">
        <f t="shared" si="23"/>
        <v>520814.63835730706</v>
      </c>
      <c r="K332" s="9"/>
      <c r="L332" s="9"/>
      <c r="M332" s="9"/>
    </row>
    <row r="333" spans="1:13" ht="25.5">
      <c r="A333" s="11">
        <v>328</v>
      </c>
      <c r="B333" s="14" t="s">
        <v>403</v>
      </c>
      <c r="C333" s="15" t="s">
        <v>367</v>
      </c>
      <c r="D333" s="3">
        <v>46.9</v>
      </c>
      <c r="E333" s="3">
        <v>46.9</v>
      </c>
      <c r="F333" s="3">
        <v>46.9</v>
      </c>
      <c r="G333" s="33">
        <f t="shared" si="20"/>
        <v>2.2745128468753335E-2</v>
      </c>
      <c r="H333" s="9">
        <f t="shared" si="21"/>
        <v>718736.00626582222</v>
      </c>
      <c r="I333" s="9">
        <f t="shared" si="22"/>
        <v>803416.61994781718</v>
      </c>
      <c r="J333" s="9">
        <f t="shared" si="23"/>
        <v>872364.51924848941</v>
      </c>
      <c r="K333" s="9"/>
      <c r="L333" s="9"/>
      <c r="M333" s="9"/>
    </row>
    <row r="334" spans="1:13" ht="25.5">
      <c r="A334" s="11">
        <v>329</v>
      </c>
      <c r="B334" s="14" t="s">
        <v>404</v>
      </c>
      <c r="C334" s="15" t="s">
        <v>97</v>
      </c>
      <c r="D334" s="3">
        <v>503.05</v>
      </c>
      <c r="E334" s="3">
        <v>503.05</v>
      </c>
      <c r="F334" s="3">
        <v>503.05</v>
      </c>
      <c r="G334" s="33">
        <f t="shared" si="20"/>
        <v>0.24396453893830203</v>
      </c>
      <c r="H334" s="9">
        <f t="shared" si="21"/>
        <v>7709171.5981241344</v>
      </c>
      <c r="I334" s="9">
        <f t="shared" si="22"/>
        <v>8617456.94381129</v>
      </c>
      <c r="J334" s="9">
        <f t="shared" si="23"/>
        <v>9356992.9937729761</v>
      </c>
      <c r="K334" s="9"/>
      <c r="L334" s="9"/>
      <c r="M334" s="9"/>
    </row>
    <row r="335" spans="1:13" ht="25.5">
      <c r="A335" s="11">
        <v>330</v>
      </c>
      <c r="B335" s="14" t="s">
        <v>403</v>
      </c>
      <c r="C335" s="15" t="s">
        <v>368</v>
      </c>
      <c r="D335" s="3">
        <v>12.242000000000001</v>
      </c>
      <c r="E335" s="3">
        <v>12.242000000000001</v>
      </c>
      <c r="F335" s="3">
        <v>12.242000000000001</v>
      </c>
      <c r="G335" s="33">
        <f t="shared" si="20"/>
        <v>5.9370119981765109E-3</v>
      </c>
      <c r="H335" s="9">
        <f t="shared" si="21"/>
        <v>187606.95498307454</v>
      </c>
      <c r="I335" s="9">
        <f t="shared" si="22"/>
        <v>209710.58126654965</v>
      </c>
      <c r="J335" s="9">
        <f t="shared" si="23"/>
        <v>227707.60009893405</v>
      </c>
      <c r="K335" s="9"/>
      <c r="L335" s="9"/>
      <c r="M335" s="9"/>
    </row>
    <row r="336" spans="1:13" ht="25.5">
      <c r="A336" s="11">
        <v>331</v>
      </c>
      <c r="B336" s="14" t="s">
        <v>403</v>
      </c>
      <c r="C336" s="15" t="s">
        <v>369</v>
      </c>
      <c r="D336" s="3">
        <v>27</v>
      </c>
      <c r="E336" s="3">
        <v>27</v>
      </c>
      <c r="F336" s="3">
        <v>27</v>
      </c>
      <c r="G336" s="33">
        <f t="shared" si="20"/>
        <v>1.3094210419111728E-2</v>
      </c>
      <c r="H336" s="9">
        <f t="shared" si="21"/>
        <v>413771.26160292537</v>
      </c>
      <c r="I336" s="9">
        <f t="shared" si="22"/>
        <v>462521.29506590759</v>
      </c>
      <c r="J336" s="9">
        <f t="shared" si="23"/>
        <v>502214.11555883184</v>
      </c>
      <c r="K336" s="9"/>
      <c r="L336" s="9"/>
      <c r="M336" s="9"/>
    </row>
    <row r="337" spans="1:13" ht="25.5">
      <c r="A337" s="11">
        <v>332</v>
      </c>
      <c r="B337" s="14" t="s">
        <v>403</v>
      </c>
      <c r="C337" s="15" t="s">
        <v>370</v>
      </c>
      <c r="D337" s="3">
        <v>8.3000000000000007</v>
      </c>
      <c r="E337" s="3">
        <v>8.3000000000000007</v>
      </c>
      <c r="F337" s="3">
        <v>8.3000000000000007</v>
      </c>
      <c r="G337" s="33">
        <f t="shared" si="20"/>
        <v>4.0252572769861978E-3</v>
      </c>
      <c r="H337" s="9">
        <f t="shared" si="21"/>
        <v>127196.35078904741</v>
      </c>
      <c r="I337" s="9">
        <f t="shared" si="22"/>
        <v>142182.47218692713</v>
      </c>
      <c r="J337" s="9">
        <f t="shared" si="23"/>
        <v>154384.33922734458</v>
      </c>
      <c r="K337" s="9"/>
      <c r="L337" s="9"/>
      <c r="M337" s="9"/>
    </row>
    <row r="338" spans="1:13" ht="25.5">
      <c r="A338" s="11">
        <v>333</v>
      </c>
      <c r="B338" s="14" t="s">
        <v>403</v>
      </c>
      <c r="C338" s="15" t="s">
        <v>371</v>
      </c>
      <c r="D338" s="3">
        <v>27.521000000000001</v>
      </c>
      <c r="E338" s="3">
        <v>27.521000000000001</v>
      </c>
      <c r="F338" s="3">
        <v>27.521000000000001</v>
      </c>
      <c r="G338" s="33">
        <f t="shared" si="20"/>
        <v>1.334688018312496E-2</v>
      </c>
      <c r="H338" s="9">
        <f t="shared" si="21"/>
        <v>421755.51446570776</v>
      </c>
      <c r="I338" s="9">
        <f t="shared" si="22"/>
        <v>471446.24301884603</v>
      </c>
      <c r="J338" s="9">
        <f t="shared" si="23"/>
        <v>511904.98793683748</v>
      </c>
      <c r="K338" s="9"/>
      <c r="L338" s="9"/>
      <c r="M338" s="9"/>
    </row>
    <row r="339" spans="1:13" ht="25.5">
      <c r="A339" s="11">
        <v>334</v>
      </c>
      <c r="B339" s="14" t="s">
        <v>403</v>
      </c>
      <c r="C339" s="15" t="s">
        <v>372</v>
      </c>
      <c r="D339" s="3">
        <v>10.6</v>
      </c>
      <c r="E339" s="3">
        <v>10.6</v>
      </c>
      <c r="F339" s="3">
        <v>10.6</v>
      </c>
      <c r="G339" s="33">
        <f t="shared" si="20"/>
        <v>5.1406900163920117E-3</v>
      </c>
      <c r="H339" s="9">
        <f t="shared" si="21"/>
        <v>162443.53233300033</v>
      </c>
      <c r="I339" s="9">
        <f t="shared" si="22"/>
        <v>181582.43435920816</v>
      </c>
      <c r="J339" s="9">
        <f t="shared" si="23"/>
        <v>197165.54166383768</v>
      </c>
      <c r="K339" s="9"/>
      <c r="L339" s="9"/>
      <c r="M339" s="9"/>
    </row>
    <row r="340" spans="1:13" ht="26.25" thickBot="1">
      <c r="A340" s="46">
        <v>335</v>
      </c>
      <c r="B340" s="16" t="s">
        <v>403</v>
      </c>
      <c r="C340" s="17" t="s">
        <v>373</v>
      </c>
      <c r="D340" s="41">
        <v>36.5</v>
      </c>
      <c r="E340" s="41">
        <v>36.5</v>
      </c>
      <c r="F340" s="41">
        <v>36.5</v>
      </c>
      <c r="G340" s="42">
        <f t="shared" si="20"/>
        <v>1.7701432603614002E-2</v>
      </c>
      <c r="H340" s="43">
        <f t="shared" si="21"/>
        <v>559357.4462409917</v>
      </c>
      <c r="I340" s="43">
        <f t="shared" si="22"/>
        <v>625260.26925576397</v>
      </c>
      <c r="J340" s="43">
        <f t="shared" si="23"/>
        <v>678919.08214434679</v>
      </c>
      <c r="K340" s="44">
        <f>SUM(H326:H340)</f>
        <v>14181029.200301653</v>
      </c>
      <c r="L340" s="44">
        <f>SUM(I326:I340)</f>
        <v>15851821.041610494</v>
      </c>
      <c r="M340" s="44">
        <f>SUM(J326:J340)</f>
        <v>17212198.377319861</v>
      </c>
    </row>
    <row r="341" spans="1:13" ht="25.5">
      <c r="A341" s="45">
        <v>336</v>
      </c>
      <c r="B341" s="12" t="s">
        <v>405</v>
      </c>
      <c r="C341" s="18" t="s">
        <v>374</v>
      </c>
      <c r="D341" s="37">
        <v>25.1</v>
      </c>
      <c r="E341" s="37">
        <v>25.1</v>
      </c>
      <c r="F341" s="37">
        <v>25.1</v>
      </c>
      <c r="G341" s="38">
        <f t="shared" si="20"/>
        <v>1.2172765982211273E-2</v>
      </c>
      <c r="H341" s="39">
        <f t="shared" si="21"/>
        <v>384654.0246753121</v>
      </c>
      <c r="I341" s="39">
        <f t="shared" si="22"/>
        <v>429973.50022793625</v>
      </c>
      <c r="J341" s="39">
        <f t="shared" si="23"/>
        <v>466873.12224172882</v>
      </c>
      <c r="K341" s="39"/>
      <c r="L341" s="39"/>
      <c r="M341" s="39"/>
    </row>
    <row r="342" spans="1:13" ht="25.5">
      <c r="A342" s="11">
        <v>337</v>
      </c>
      <c r="B342" s="14" t="s">
        <v>405</v>
      </c>
      <c r="C342" s="15" t="s">
        <v>375</v>
      </c>
      <c r="D342" s="3">
        <v>6.2460000000000004</v>
      </c>
      <c r="E342" s="3">
        <v>6.2460000000000004</v>
      </c>
      <c r="F342" s="3">
        <v>6.2460000000000004</v>
      </c>
      <c r="G342" s="33">
        <f t="shared" si="20"/>
        <v>3.0291273436211801E-3</v>
      </c>
      <c r="H342" s="9">
        <f t="shared" si="21"/>
        <v>95719.08518414342</v>
      </c>
      <c r="I342" s="9">
        <f t="shared" si="22"/>
        <v>106996.59292524663</v>
      </c>
      <c r="J342" s="9">
        <f t="shared" si="23"/>
        <v>116178.86539927644</v>
      </c>
      <c r="K342" s="9"/>
      <c r="L342" s="9"/>
      <c r="M342" s="9"/>
    </row>
    <row r="343" spans="1:13" ht="25.5">
      <c r="A343" s="11">
        <v>338</v>
      </c>
      <c r="B343" s="14" t="s">
        <v>405</v>
      </c>
      <c r="C343" s="15" t="s">
        <v>376</v>
      </c>
      <c r="D343" s="3">
        <v>17.91</v>
      </c>
      <c r="E343" s="3">
        <v>17.91</v>
      </c>
      <c r="F343" s="3">
        <v>17.91</v>
      </c>
      <c r="G343" s="33">
        <f t="shared" si="20"/>
        <v>8.6858262446774456E-3</v>
      </c>
      <c r="H343" s="9">
        <f t="shared" si="21"/>
        <v>274468.2701966071</v>
      </c>
      <c r="I343" s="9">
        <f t="shared" si="22"/>
        <v>306805.79239371861</v>
      </c>
      <c r="J343" s="9">
        <f t="shared" si="23"/>
        <v>333135.36332069174</v>
      </c>
      <c r="K343" s="9"/>
      <c r="L343" s="9"/>
      <c r="M343" s="9"/>
    </row>
    <row r="344" spans="1:13" ht="25.5">
      <c r="A344" s="11">
        <v>339</v>
      </c>
      <c r="B344" s="14" t="s">
        <v>405</v>
      </c>
      <c r="C344" s="15" t="s">
        <v>96</v>
      </c>
      <c r="D344" s="3">
        <v>163.80000000000001</v>
      </c>
      <c r="E344" s="3">
        <v>163.80000000000001</v>
      </c>
      <c r="F344" s="3">
        <v>163.80000000000001</v>
      </c>
      <c r="G344" s="33">
        <f t="shared" si="20"/>
        <v>7.9438209875944479E-2</v>
      </c>
      <c r="H344" s="9">
        <f t="shared" si="21"/>
        <v>2510212.3203910803</v>
      </c>
      <c r="I344" s="9">
        <f t="shared" si="22"/>
        <v>2805962.5233998392</v>
      </c>
      <c r="J344" s="9">
        <f t="shared" si="23"/>
        <v>3046765.6343902461</v>
      </c>
      <c r="K344" s="9"/>
      <c r="L344" s="9"/>
      <c r="M344" s="9"/>
    </row>
    <row r="345" spans="1:13" ht="25.5">
      <c r="A345" s="11">
        <v>340</v>
      </c>
      <c r="B345" s="14" t="s">
        <v>405</v>
      </c>
      <c r="C345" s="15" t="s">
        <v>377</v>
      </c>
      <c r="D345" s="3">
        <v>13.52</v>
      </c>
      <c r="E345" s="3">
        <v>13.52</v>
      </c>
      <c r="F345" s="3">
        <v>13.52</v>
      </c>
      <c r="G345" s="33">
        <f t="shared" si="20"/>
        <v>6.5568046246811318E-3</v>
      </c>
      <c r="H345" s="9">
        <f t="shared" si="21"/>
        <v>207192.12803227967</v>
      </c>
      <c r="I345" s="9">
        <f t="shared" si="22"/>
        <v>231603.25589966925</v>
      </c>
      <c r="J345" s="9">
        <f t="shared" si="23"/>
        <v>251479.06823538541</v>
      </c>
      <c r="K345" s="9"/>
      <c r="L345" s="9"/>
      <c r="M345" s="9"/>
    </row>
    <row r="346" spans="1:13" ht="25.5">
      <c r="A346" s="11">
        <v>341</v>
      </c>
      <c r="B346" s="14" t="s">
        <v>405</v>
      </c>
      <c r="C346" s="15" t="s">
        <v>378</v>
      </c>
      <c r="D346" s="3">
        <v>8.85</v>
      </c>
      <c r="E346" s="3">
        <v>8.85</v>
      </c>
      <c r="F346" s="3">
        <v>8.85</v>
      </c>
      <c r="G346" s="33">
        <f t="shared" si="20"/>
        <v>4.2919911929310663E-3</v>
      </c>
      <c r="H346" s="9">
        <f t="shared" si="21"/>
        <v>135625.02463651443</v>
      </c>
      <c r="I346" s="9">
        <f t="shared" si="22"/>
        <v>151604.20227160302</v>
      </c>
      <c r="J346" s="9">
        <f t="shared" si="23"/>
        <v>164614.62676650597</v>
      </c>
      <c r="K346" s="9"/>
      <c r="L346" s="9"/>
      <c r="M346" s="9"/>
    </row>
    <row r="347" spans="1:13" ht="25.5">
      <c r="A347" s="11">
        <v>342</v>
      </c>
      <c r="B347" s="14" t="s">
        <v>405</v>
      </c>
      <c r="C347" s="15" t="s">
        <v>379</v>
      </c>
      <c r="D347" s="3">
        <v>39.4</v>
      </c>
      <c r="E347" s="3">
        <v>39.4</v>
      </c>
      <c r="F347" s="3">
        <v>39.4</v>
      </c>
      <c r="G347" s="33">
        <f t="shared" si="20"/>
        <v>1.9107847796777856E-2</v>
      </c>
      <c r="H347" s="9">
        <f t="shared" si="21"/>
        <v>603799.54470945406</v>
      </c>
      <c r="I347" s="9">
        <f t="shared" si="22"/>
        <v>674938.48242950963</v>
      </c>
      <c r="J347" s="9">
        <f t="shared" si="23"/>
        <v>732860.59825992503</v>
      </c>
      <c r="K347" s="9"/>
      <c r="L347" s="9"/>
      <c r="M347" s="9"/>
    </row>
    <row r="348" spans="1:13" ht="26.25" thickBot="1">
      <c r="A348" s="46">
        <v>343</v>
      </c>
      <c r="B348" s="16" t="s">
        <v>405</v>
      </c>
      <c r="C348" s="17" t="s">
        <v>135</v>
      </c>
      <c r="D348" s="41">
        <v>60.76</v>
      </c>
      <c r="E348" s="41">
        <v>60.76</v>
      </c>
      <c r="F348" s="41">
        <v>60.76</v>
      </c>
      <c r="G348" s="42">
        <f t="shared" si="20"/>
        <v>2.9466823150564023E-2</v>
      </c>
      <c r="H348" s="43">
        <f t="shared" si="21"/>
        <v>931138.58722199057</v>
      </c>
      <c r="I348" s="43">
        <f t="shared" si="22"/>
        <v>1040844.2180816497</v>
      </c>
      <c r="J348" s="43">
        <f t="shared" si="23"/>
        <v>1130167.7652353563</v>
      </c>
      <c r="K348" s="44">
        <f>SUM(H341:H348)</f>
        <v>5142808.9850473814</v>
      </c>
      <c r="L348" s="44">
        <f>SUM(I341:I348)</f>
        <v>5748728.5676291715</v>
      </c>
      <c r="M348" s="44">
        <f>SUM(J341:J348)</f>
        <v>6242075.0438491153</v>
      </c>
    </row>
    <row r="349" spans="1:13" ht="25.5">
      <c r="A349" s="45">
        <v>344</v>
      </c>
      <c r="B349" s="12" t="s">
        <v>406</v>
      </c>
      <c r="C349" s="18" t="s">
        <v>380</v>
      </c>
      <c r="D349" s="37">
        <v>17.05</v>
      </c>
      <c r="E349" s="37">
        <v>17.05</v>
      </c>
      <c r="F349" s="37">
        <v>17.05</v>
      </c>
      <c r="G349" s="38">
        <f t="shared" si="20"/>
        <v>8.2687513942909241E-3</v>
      </c>
      <c r="H349" s="39">
        <f t="shared" si="21"/>
        <v>261288.88927147692</v>
      </c>
      <c r="I349" s="39">
        <f t="shared" si="22"/>
        <v>292073.6326249527</v>
      </c>
      <c r="J349" s="39">
        <f t="shared" si="23"/>
        <v>317138.91371400305</v>
      </c>
      <c r="K349" s="39"/>
      <c r="L349" s="39"/>
      <c r="M349" s="39"/>
    </row>
    <row r="350" spans="1:13" ht="25.5">
      <c r="A350" s="11">
        <v>345</v>
      </c>
      <c r="B350" s="14" t="s">
        <v>406</v>
      </c>
      <c r="C350" s="15" t="s">
        <v>381</v>
      </c>
      <c r="D350" s="3">
        <v>37.347999999999999</v>
      </c>
      <c r="E350" s="3">
        <v>37.347999999999999</v>
      </c>
      <c r="F350" s="3">
        <v>37.347999999999999</v>
      </c>
      <c r="G350" s="33">
        <f t="shared" si="20"/>
        <v>1.8112687804925365E-2</v>
      </c>
      <c r="H350" s="9">
        <f t="shared" si="21"/>
        <v>572352.92882763175</v>
      </c>
      <c r="I350" s="9">
        <f t="shared" si="22"/>
        <v>639786.86400450056</v>
      </c>
      <c r="J350" s="9">
        <f t="shared" si="23"/>
        <v>694692.32547745376</v>
      </c>
      <c r="K350" s="9"/>
      <c r="L350" s="9"/>
      <c r="M350" s="9"/>
    </row>
    <row r="351" spans="1:13" ht="25.5">
      <c r="A351" s="11">
        <v>346</v>
      </c>
      <c r="B351" s="14" t="s">
        <v>406</v>
      </c>
      <c r="C351" s="15" t="s">
        <v>134</v>
      </c>
      <c r="D351" s="3">
        <v>78.271000000000001</v>
      </c>
      <c r="E351" s="3">
        <v>78.271000000000001</v>
      </c>
      <c r="F351" s="3">
        <v>78.271000000000001</v>
      </c>
      <c r="G351" s="33">
        <f t="shared" si="20"/>
        <v>3.7959146063492377E-2</v>
      </c>
      <c r="H351" s="9">
        <f t="shared" si="21"/>
        <v>1199492.2376637992</v>
      </c>
      <c r="I351" s="9">
        <f t="shared" si="22"/>
        <v>1340814.9735593947</v>
      </c>
      <c r="J351" s="9">
        <f t="shared" si="23"/>
        <v>1455881.5199594568</v>
      </c>
      <c r="K351" s="9"/>
      <c r="L351" s="9"/>
      <c r="M351" s="9"/>
    </row>
    <row r="352" spans="1:13" ht="25.5">
      <c r="A352" s="11">
        <v>347</v>
      </c>
      <c r="B352" s="14" t="s">
        <v>406</v>
      </c>
      <c r="C352" s="15" t="s">
        <v>95</v>
      </c>
      <c r="D352" s="3">
        <v>447.16</v>
      </c>
      <c r="E352" s="3">
        <v>447.16</v>
      </c>
      <c r="F352" s="3">
        <v>447.16</v>
      </c>
      <c r="G352" s="33">
        <f t="shared" si="20"/>
        <v>0.21685952337074077</v>
      </c>
      <c r="H352" s="9">
        <f t="shared" si="21"/>
        <v>6852665.0866060788</v>
      </c>
      <c r="I352" s="9">
        <f t="shared" si="22"/>
        <v>7660037.8630248606</v>
      </c>
      <c r="J352" s="9">
        <f t="shared" si="23"/>
        <v>8317409.774566195</v>
      </c>
      <c r="K352" s="9"/>
      <c r="L352" s="9"/>
      <c r="M352" s="9"/>
    </row>
    <row r="353" spans="1:13" ht="25.5">
      <c r="A353" s="11">
        <v>348</v>
      </c>
      <c r="B353" s="14" t="s">
        <v>406</v>
      </c>
      <c r="C353" s="15" t="s">
        <v>382</v>
      </c>
      <c r="D353" s="3">
        <v>27.635000000000002</v>
      </c>
      <c r="E353" s="3">
        <v>27.635000000000002</v>
      </c>
      <c r="F353" s="3">
        <v>27.635000000000002</v>
      </c>
      <c r="G353" s="33">
        <f t="shared" si="20"/>
        <v>1.3402166849338986E-2</v>
      </c>
      <c r="H353" s="9">
        <f t="shared" si="21"/>
        <v>423502.54868136457</v>
      </c>
      <c r="I353" s="9">
        <f t="shared" si="22"/>
        <v>473399.1107091243</v>
      </c>
      <c r="J353" s="9">
        <f t="shared" si="23"/>
        <v>514025.44753586361</v>
      </c>
      <c r="K353" s="9"/>
      <c r="L353" s="9"/>
      <c r="M353" s="9"/>
    </row>
    <row r="354" spans="1:13" ht="26.25" thickBot="1">
      <c r="A354" s="46">
        <v>349</v>
      </c>
      <c r="B354" s="16" t="s">
        <v>406</v>
      </c>
      <c r="C354" s="17" t="s">
        <v>383</v>
      </c>
      <c r="D354" s="41">
        <v>38.56</v>
      </c>
      <c r="E354" s="41">
        <v>38.56</v>
      </c>
      <c r="F354" s="41">
        <v>38.56</v>
      </c>
      <c r="G354" s="42">
        <f t="shared" si="20"/>
        <v>1.8700472361516601E-2</v>
      </c>
      <c r="H354" s="43">
        <f t="shared" si="21"/>
        <v>590926.66101514071</v>
      </c>
      <c r="I354" s="43">
        <f t="shared" si="22"/>
        <v>660548.93102745898</v>
      </c>
      <c r="J354" s="43">
        <f t="shared" si="23"/>
        <v>717236.15910920571</v>
      </c>
      <c r="K354" s="44">
        <f>SUM(H349:H354)</f>
        <v>9900228.3520654924</v>
      </c>
      <c r="L354" s="44">
        <f>SUM(I349:I354)</f>
        <v>11066661.374950293</v>
      </c>
      <c r="M354" s="44">
        <f>SUM(J349:J354)</f>
        <v>12016384.140362177</v>
      </c>
    </row>
    <row r="355" spans="1:13" ht="25.5">
      <c r="A355" s="45">
        <v>350</v>
      </c>
      <c r="B355" s="12" t="s">
        <v>407</v>
      </c>
      <c r="C355" s="18" t="s">
        <v>384</v>
      </c>
      <c r="D355" s="37">
        <v>10.050000000000001</v>
      </c>
      <c r="E355" s="37">
        <v>10.050000000000001</v>
      </c>
      <c r="F355" s="37">
        <v>10.050000000000001</v>
      </c>
      <c r="G355" s="38">
        <f t="shared" si="20"/>
        <v>4.8739561004471433E-3</v>
      </c>
      <c r="H355" s="39">
        <f t="shared" si="21"/>
        <v>154014.85848553333</v>
      </c>
      <c r="I355" s="39">
        <f t="shared" si="22"/>
        <v>172160.70427453224</v>
      </c>
      <c r="J355" s="39">
        <f t="shared" si="23"/>
        <v>186935.25412467628</v>
      </c>
      <c r="K355" s="39"/>
      <c r="L355" s="39"/>
      <c r="M355" s="39"/>
    </row>
    <row r="356" spans="1:13" ht="25.5">
      <c r="A356" s="11">
        <v>351</v>
      </c>
      <c r="B356" s="14" t="s">
        <v>407</v>
      </c>
      <c r="C356" s="15" t="s">
        <v>385</v>
      </c>
      <c r="D356" s="3">
        <v>22.9</v>
      </c>
      <c r="E356" s="3">
        <v>22.9</v>
      </c>
      <c r="F356" s="3">
        <v>22.9</v>
      </c>
      <c r="G356" s="33">
        <f t="shared" si="20"/>
        <v>1.1105830318431799E-2</v>
      </c>
      <c r="H356" s="9">
        <f t="shared" si="21"/>
        <v>350939.32928544411</v>
      </c>
      <c r="I356" s="9">
        <f t="shared" si="22"/>
        <v>392286.5798892327</v>
      </c>
      <c r="J356" s="9">
        <f t="shared" si="23"/>
        <v>425951.97208508331</v>
      </c>
      <c r="K356" s="9"/>
      <c r="L356" s="9"/>
      <c r="M356" s="9"/>
    </row>
    <row r="357" spans="1:13" ht="25.5">
      <c r="A357" s="11">
        <v>352</v>
      </c>
      <c r="B357" s="14" t="s">
        <v>407</v>
      </c>
      <c r="C357" s="15" t="s">
        <v>386</v>
      </c>
      <c r="D357" s="3">
        <v>5.85</v>
      </c>
      <c r="E357" s="3">
        <v>5.85</v>
      </c>
      <c r="F357" s="3">
        <v>5.85</v>
      </c>
      <c r="G357" s="33">
        <f t="shared" si="20"/>
        <v>2.8370789241408743E-3</v>
      </c>
      <c r="H357" s="9">
        <f t="shared" si="21"/>
        <v>89650.440013967163</v>
      </c>
      <c r="I357" s="9">
        <f t="shared" si="22"/>
        <v>100212.94726427997</v>
      </c>
      <c r="J357" s="9">
        <f t="shared" si="23"/>
        <v>108813.05837108023</v>
      </c>
      <c r="K357" s="9"/>
      <c r="L357" s="9"/>
      <c r="M357" s="9"/>
    </row>
    <row r="358" spans="1:13" ht="25.5">
      <c r="A358" s="11">
        <v>353</v>
      </c>
      <c r="B358" s="14" t="s">
        <v>407</v>
      </c>
      <c r="C358" s="15" t="s">
        <v>387</v>
      </c>
      <c r="D358" s="3">
        <v>6.42</v>
      </c>
      <c r="E358" s="3">
        <v>6.42</v>
      </c>
      <c r="F358" s="3">
        <v>6.42</v>
      </c>
      <c r="G358" s="33">
        <f t="shared" si="20"/>
        <v>3.1135122552110109E-3</v>
      </c>
      <c r="H358" s="9">
        <f t="shared" si="21"/>
        <v>98385.611092251143</v>
      </c>
      <c r="I358" s="9">
        <f t="shared" si="22"/>
        <v>109977.28571567134</v>
      </c>
      <c r="J358" s="9">
        <f t="shared" si="23"/>
        <v>119415.35636621113</v>
      </c>
      <c r="K358" s="9"/>
      <c r="L358" s="9"/>
      <c r="M358" s="9"/>
    </row>
    <row r="359" spans="1:13" ht="25.5">
      <c r="A359" s="11">
        <v>354</v>
      </c>
      <c r="B359" s="14" t="s">
        <v>407</v>
      </c>
      <c r="C359" s="15" t="s">
        <v>388</v>
      </c>
      <c r="D359" s="3">
        <v>12.53</v>
      </c>
      <c r="E359" s="3">
        <v>12.53</v>
      </c>
      <c r="F359" s="3">
        <v>12.53</v>
      </c>
      <c r="G359" s="33">
        <f t="shared" si="20"/>
        <v>6.0766835759803687E-3</v>
      </c>
      <c r="H359" s="9">
        <f t="shared" si="21"/>
        <v>192020.51510683907</v>
      </c>
      <c r="I359" s="9">
        <f t="shared" si="22"/>
        <v>214644.14174725267</v>
      </c>
      <c r="J359" s="9">
        <f t="shared" si="23"/>
        <v>233064.55066489492</v>
      </c>
      <c r="K359" s="9"/>
      <c r="L359" s="9"/>
      <c r="M359" s="9"/>
    </row>
    <row r="360" spans="1:13" ht="25.5">
      <c r="A360" s="11">
        <v>355</v>
      </c>
      <c r="B360" s="14" t="s">
        <v>407</v>
      </c>
      <c r="C360" s="15" t="s">
        <v>389</v>
      </c>
      <c r="D360" s="3">
        <v>8.64</v>
      </c>
      <c r="E360" s="3">
        <v>8.64</v>
      </c>
      <c r="F360" s="3">
        <v>8.64</v>
      </c>
      <c r="G360" s="33">
        <f t="shared" si="20"/>
        <v>4.1901473341157533E-3</v>
      </c>
      <c r="H360" s="9">
        <f t="shared" si="21"/>
        <v>132406.80371293612</v>
      </c>
      <c r="I360" s="9">
        <f t="shared" si="22"/>
        <v>148006.81442109041</v>
      </c>
      <c r="J360" s="9">
        <f t="shared" si="23"/>
        <v>160708.5169788262</v>
      </c>
      <c r="K360" s="9"/>
      <c r="L360" s="9"/>
      <c r="M360" s="9"/>
    </row>
    <row r="361" spans="1:13" ht="25.5">
      <c r="A361" s="11">
        <v>356</v>
      </c>
      <c r="B361" s="14" t="s">
        <v>408</v>
      </c>
      <c r="C361" s="15" t="s">
        <v>94</v>
      </c>
      <c r="D361" s="3">
        <v>247</v>
      </c>
      <c r="E361" s="3">
        <v>247</v>
      </c>
      <c r="F361" s="3">
        <v>247</v>
      </c>
      <c r="G361" s="33">
        <f t="shared" si="20"/>
        <v>0.11978777679705914</v>
      </c>
      <c r="H361" s="9">
        <f t="shared" si="21"/>
        <v>3785240.8005897244</v>
      </c>
      <c r="I361" s="9">
        <f t="shared" si="22"/>
        <v>4231213.3289362649</v>
      </c>
      <c r="J361" s="9">
        <f t="shared" si="23"/>
        <v>4594329.1312233871</v>
      </c>
      <c r="K361" s="9"/>
      <c r="L361" s="9"/>
      <c r="M361" s="9"/>
    </row>
    <row r="362" spans="1:13" ht="25.5">
      <c r="A362" s="11">
        <v>357</v>
      </c>
      <c r="B362" s="14" t="s">
        <v>407</v>
      </c>
      <c r="C362" s="15" t="s">
        <v>132</v>
      </c>
      <c r="D362" s="3">
        <v>19.600000000000001</v>
      </c>
      <c r="E362" s="3">
        <v>19.600000000000001</v>
      </c>
      <c r="F362" s="3">
        <v>19.600000000000001</v>
      </c>
      <c r="G362" s="33">
        <f t="shared" si="20"/>
        <v>9.5054268227625881E-3</v>
      </c>
      <c r="H362" s="9">
        <f t="shared" si="21"/>
        <v>300367.28620064212</v>
      </c>
      <c r="I362" s="9">
        <f t="shared" si="22"/>
        <v>335756.19938117731</v>
      </c>
      <c r="J362" s="9">
        <f t="shared" si="23"/>
        <v>364570.24685011496</v>
      </c>
      <c r="K362" s="9"/>
      <c r="L362" s="9"/>
      <c r="M362" s="9"/>
    </row>
    <row r="363" spans="1:13" ht="25.5">
      <c r="A363" s="11">
        <v>358</v>
      </c>
      <c r="B363" s="14" t="s">
        <v>407</v>
      </c>
      <c r="C363" s="15" t="s">
        <v>390</v>
      </c>
      <c r="D363" s="3">
        <v>9.76</v>
      </c>
      <c r="E363" s="3">
        <v>9.76</v>
      </c>
      <c r="F363" s="3">
        <v>9.76</v>
      </c>
      <c r="G363" s="33">
        <f t="shared" si="20"/>
        <v>4.7333145811307578E-3</v>
      </c>
      <c r="H363" s="9">
        <f t="shared" si="21"/>
        <v>149570.6486386871</v>
      </c>
      <c r="I363" s="9">
        <f t="shared" si="22"/>
        <v>167192.88295715768</v>
      </c>
      <c r="J363" s="9">
        <f t="shared" si="23"/>
        <v>181541.10251311844</v>
      </c>
      <c r="K363" s="9"/>
      <c r="L363" s="9"/>
      <c r="M363" s="9"/>
    </row>
    <row r="364" spans="1:13" ht="26.25" thickBot="1">
      <c r="A364" s="46">
        <v>359</v>
      </c>
      <c r="B364" s="16" t="s">
        <v>407</v>
      </c>
      <c r="C364" s="17" t="s">
        <v>133</v>
      </c>
      <c r="D364" s="41">
        <v>42.84</v>
      </c>
      <c r="E364" s="41">
        <v>42.84</v>
      </c>
      <c r="F364" s="41">
        <v>42.84</v>
      </c>
      <c r="G364" s="42">
        <f t="shared" si="20"/>
        <v>2.0776147198323942E-2</v>
      </c>
      <c r="H364" s="43">
        <f t="shared" si="21"/>
        <v>656517.06840997492</v>
      </c>
      <c r="I364" s="43">
        <f t="shared" si="22"/>
        <v>733867.12150457338</v>
      </c>
      <c r="J364" s="43">
        <f t="shared" si="23"/>
        <v>796846.39668667992</v>
      </c>
      <c r="K364" s="44">
        <f>SUM(H355:H364)</f>
        <v>5909113.3615359999</v>
      </c>
      <c r="L364" s="44">
        <f>SUM(I355:I364)</f>
        <v>6605318.0060912324</v>
      </c>
      <c r="M364" s="44">
        <f>SUM(J355:J364)</f>
        <v>7172175.5858640727</v>
      </c>
    </row>
    <row r="365" spans="1:13" ht="25.5">
      <c r="A365" s="45">
        <v>360</v>
      </c>
      <c r="B365" s="12" t="s">
        <v>410</v>
      </c>
      <c r="C365" s="18" t="s">
        <v>391</v>
      </c>
      <c r="D365" s="37">
        <v>12.4</v>
      </c>
      <c r="E365" s="37">
        <v>12.4</v>
      </c>
      <c r="F365" s="37">
        <v>12.4</v>
      </c>
      <c r="G365" s="38">
        <f t="shared" si="20"/>
        <v>6.0136373776661272E-3</v>
      </c>
      <c r="H365" s="39">
        <f t="shared" si="21"/>
        <v>190028.28310652869</v>
      </c>
      <c r="I365" s="39">
        <f t="shared" si="22"/>
        <v>212417.18736360199</v>
      </c>
      <c r="J365" s="39">
        <f t="shared" si="23"/>
        <v>230646.48270109313</v>
      </c>
      <c r="K365" s="39"/>
      <c r="L365" s="39"/>
      <c r="M365" s="39"/>
    </row>
    <row r="366" spans="1:13" ht="25.5">
      <c r="A366" s="11">
        <v>361</v>
      </c>
      <c r="B366" s="14" t="s">
        <v>410</v>
      </c>
      <c r="C366" s="15" t="s">
        <v>392</v>
      </c>
      <c r="D366" s="3">
        <v>21.85</v>
      </c>
      <c r="E366" s="3">
        <v>21.85</v>
      </c>
      <c r="F366" s="3">
        <v>21.85</v>
      </c>
      <c r="G366" s="33">
        <f t="shared" si="20"/>
        <v>1.0596611024355232E-2</v>
      </c>
      <c r="H366" s="9">
        <f t="shared" si="21"/>
        <v>334848.22466755257</v>
      </c>
      <c r="I366" s="9">
        <f t="shared" si="22"/>
        <v>374299.64063666965</v>
      </c>
      <c r="J366" s="9">
        <f t="shared" si="23"/>
        <v>406421.42314668425</v>
      </c>
      <c r="K366" s="9"/>
      <c r="L366" s="9"/>
      <c r="M366" s="9"/>
    </row>
    <row r="367" spans="1:13" ht="25.5">
      <c r="A367" s="11">
        <v>362</v>
      </c>
      <c r="B367" s="14" t="s">
        <v>410</v>
      </c>
      <c r="C367" s="15" t="s">
        <v>393</v>
      </c>
      <c r="D367" s="3">
        <v>11.04</v>
      </c>
      <c r="E367" s="3">
        <v>11.04</v>
      </c>
      <c r="F367" s="3">
        <v>11.04</v>
      </c>
      <c r="G367" s="33">
        <f t="shared" si="20"/>
        <v>5.3540771491479063E-3</v>
      </c>
      <c r="H367" s="9">
        <f t="shared" si="21"/>
        <v>169186.47141097393</v>
      </c>
      <c r="I367" s="9">
        <f t="shared" si="22"/>
        <v>189119.81842694886</v>
      </c>
      <c r="J367" s="9">
        <f t="shared" si="23"/>
        <v>205349.7716951668</v>
      </c>
      <c r="K367" s="9"/>
      <c r="L367" s="9"/>
      <c r="M367" s="9"/>
    </row>
    <row r="368" spans="1:13" ht="25.5">
      <c r="A368" s="11">
        <v>363</v>
      </c>
      <c r="B368" s="14" t="s">
        <v>410</v>
      </c>
      <c r="C368" s="15" t="s">
        <v>93</v>
      </c>
      <c r="D368" s="3">
        <v>340.55</v>
      </c>
      <c r="E368" s="3">
        <v>340.55</v>
      </c>
      <c r="F368" s="3">
        <v>340.55</v>
      </c>
      <c r="G368" s="33">
        <f t="shared" si="20"/>
        <v>0.16515679104549996</v>
      </c>
      <c r="H368" s="9">
        <f t="shared" si="21"/>
        <v>5218881.5977361565</v>
      </c>
      <c r="I368" s="9">
        <f t="shared" si="22"/>
        <v>5833763.9642479559</v>
      </c>
      <c r="J368" s="9">
        <f t="shared" si="23"/>
        <v>6334408.0390207469</v>
      </c>
      <c r="K368" s="9"/>
      <c r="L368" s="9"/>
      <c r="M368" s="9"/>
    </row>
    <row r="369" spans="1:13" ht="25.5">
      <c r="A369" s="11">
        <v>364</v>
      </c>
      <c r="B369" s="14" t="s">
        <v>410</v>
      </c>
      <c r="C369" s="15" t="s">
        <v>394</v>
      </c>
      <c r="D369" s="3">
        <v>20.87</v>
      </c>
      <c r="E369" s="3">
        <v>20.87</v>
      </c>
      <c r="F369" s="3">
        <v>20.87</v>
      </c>
      <c r="G369" s="33">
        <f t="shared" si="20"/>
        <v>1.0121339683217103E-2</v>
      </c>
      <c r="H369" s="9">
        <f t="shared" si="21"/>
        <v>319829.86035752046</v>
      </c>
      <c r="I369" s="9">
        <f t="shared" si="22"/>
        <v>357511.83066761075</v>
      </c>
      <c r="J369" s="9">
        <f t="shared" si="23"/>
        <v>388192.91080417851</v>
      </c>
      <c r="K369" s="9"/>
      <c r="L369" s="9"/>
      <c r="M369" s="9"/>
    </row>
    <row r="370" spans="1:13" ht="25.5">
      <c r="A370" s="11">
        <v>365</v>
      </c>
      <c r="B370" s="14" t="s">
        <v>410</v>
      </c>
      <c r="C370" s="15" t="s">
        <v>395</v>
      </c>
      <c r="D370" s="3">
        <v>12.55</v>
      </c>
      <c r="E370" s="3">
        <v>12.55</v>
      </c>
      <c r="F370" s="3">
        <v>12.55</v>
      </c>
      <c r="G370" s="33">
        <f t="shared" si="20"/>
        <v>6.0863829911056364E-3</v>
      </c>
      <c r="H370" s="9">
        <f t="shared" si="21"/>
        <v>192327.01233765605</v>
      </c>
      <c r="I370" s="9">
        <f t="shared" si="22"/>
        <v>214986.75011396813</v>
      </c>
      <c r="J370" s="9">
        <f t="shared" si="23"/>
        <v>233436.56112086441</v>
      </c>
      <c r="K370" s="9"/>
      <c r="L370" s="9"/>
      <c r="M370" s="9"/>
    </row>
    <row r="371" spans="1:13" ht="25.5">
      <c r="A371" s="11">
        <v>366</v>
      </c>
      <c r="B371" s="14" t="s">
        <v>410</v>
      </c>
      <c r="C371" s="15" t="s">
        <v>396</v>
      </c>
      <c r="D371" s="3">
        <v>14.4</v>
      </c>
      <c r="E371" s="3">
        <v>14.4</v>
      </c>
      <c r="F371" s="3">
        <v>14.4</v>
      </c>
      <c r="G371" s="33">
        <f t="shared" si="20"/>
        <v>6.9835788901929218E-3</v>
      </c>
      <c r="H371" s="9">
        <f t="shared" si="21"/>
        <v>220678.00618822686</v>
      </c>
      <c r="I371" s="9">
        <f t="shared" si="22"/>
        <v>246678.02403515068</v>
      </c>
      <c r="J371" s="9">
        <f t="shared" si="23"/>
        <v>267847.52829804365</v>
      </c>
      <c r="K371" s="9"/>
      <c r="L371" s="9"/>
      <c r="M371" s="9"/>
    </row>
    <row r="372" spans="1:13" ht="25.5">
      <c r="A372" s="11">
        <v>367</v>
      </c>
      <c r="B372" s="14" t="s">
        <v>410</v>
      </c>
      <c r="C372" s="15" t="s">
        <v>397</v>
      </c>
      <c r="D372" s="3">
        <v>23.7</v>
      </c>
      <c r="E372" s="3">
        <v>23.7</v>
      </c>
      <c r="F372" s="3">
        <v>23.7</v>
      </c>
      <c r="G372" s="33">
        <f t="shared" si="20"/>
        <v>1.1493806923442517E-2</v>
      </c>
      <c r="H372" s="9">
        <f t="shared" si="21"/>
        <v>363199.21851812338</v>
      </c>
      <c r="I372" s="9">
        <f t="shared" si="22"/>
        <v>405990.9145578522</v>
      </c>
      <c r="J372" s="9">
        <f t="shared" si="23"/>
        <v>440832.39032386354</v>
      </c>
      <c r="K372" s="9"/>
      <c r="L372" s="9"/>
      <c r="M372" s="9"/>
    </row>
    <row r="373" spans="1:13" ht="25.5">
      <c r="A373" s="11">
        <v>368</v>
      </c>
      <c r="B373" s="14" t="s">
        <v>410</v>
      </c>
      <c r="C373" s="15" t="s">
        <v>144</v>
      </c>
      <c r="D373" s="3">
        <v>17.07</v>
      </c>
      <c r="E373" s="3">
        <v>17.07</v>
      </c>
      <c r="F373" s="3">
        <v>17.07</v>
      </c>
      <c r="G373" s="33">
        <f t="shared" si="20"/>
        <v>8.2784508094161918E-3</v>
      </c>
      <c r="H373" s="9">
        <f t="shared" si="21"/>
        <v>261595.3865022939</v>
      </c>
      <c r="I373" s="9">
        <f t="shared" si="22"/>
        <v>292416.24099166819</v>
      </c>
      <c r="J373" s="9">
        <f t="shared" si="23"/>
        <v>317510.92416997254</v>
      </c>
      <c r="K373" s="9"/>
      <c r="L373" s="9"/>
      <c r="M373" s="9"/>
    </row>
    <row r="374" spans="1:13" ht="25.5">
      <c r="A374" s="11">
        <v>369</v>
      </c>
      <c r="B374" s="14" t="s">
        <v>410</v>
      </c>
      <c r="C374" s="15" t="s">
        <v>143</v>
      </c>
      <c r="D374" s="3">
        <v>16.260000000000002</v>
      </c>
      <c r="E374" s="3">
        <v>16.260000000000002</v>
      </c>
      <c r="F374" s="3">
        <v>16.260000000000002</v>
      </c>
      <c r="G374" s="33">
        <f t="shared" si="20"/>
        <v>7.885624496842842E-3</v>
      </c>
      <c r="H374" s="9">
        <f t="shared" si="21"/>
        <v>249182.2486542062</v>
      </c>
      <c r="I374" s="9">
        <f t="shared" si="22"/>
        <v>278540.60213969101</v>
      </c>
      <c r="J374" s="9">
        <f t="shared" si="23"/>
        <v>302444.50070320762</v>
      </c>
      <c r="K374" s="9"/>
      <c r="L374" s="9"/>
      <c r="M374" s="9"/>
    </row>
    <row r="375" spans="1:13" ht="26.25" thickBot="1">
      <c r="A375" s="46">
        <v>370</v>
      </c>
      <c r="B375" s="16" t="s">
        <v>410</v>
      </c>
      <c r="C375" s="17" t="s">
        <v>131</v>
      </c>
      <c r="D375" s="41">
        <v>73.75</v>
      </c>
      <c r="E375" s="41">
        <v>73.75</v>
      </c>
      <c r="F375" s="41">
        <v>73.75</v>
      </c>
      <c r="G375" s="42">
        <f t="shared" si="20"/>
        <v>3.5766593274425551E-2</v>
      </c>
      <c r="H375" s="43">
        <f t="shared" si="21"/>
        <v>1130208.5386376202</v>
      </c>
      <c r="I375" s="43">
        <f t="shared" si="22"/>
        <v>1263368.3522633584</v>
      </c>
      <c r="J375" s="43">
        <f t="shared" si="23"/>
        <v>1371788.5563875497</v>
      </c>
      <c r="K375" s="44">
        <f>SUM(H365:H375)</f>
        <v>8649964.8481168579</v>
      </c>
      <c r="L375" s="44">
        <f>SUM(I365:I375)</f>
        <v>9669093.3254444748</v>
      </c>
      <c r="M375" s="44">
        <f>SUM(J365:J375)</f>
        <v>10498879.088371372</v>
      </c>
    </row>
    <row r="376" spans="1:13" ht="19.5" thickBot="1">
      <c r="A376" s="49">
        <v>371</v>
      </c>
      <c r="B376" s="75" t="s">
        <v>409</v>
      </c>
      <c r="C376" s="75"/>
      <c r="D376" s="50">
        <v>16.370999999999999</v>
      </c>
      <c r="E376" s="50">
        <v>16.370999999999999</v>
      </c>
      <c r="F376" s="50">
        <v>16.370999999999999</v>
      </c>
      <c r="G376" s="51">
        <f t="shared" si="20"/>
        <v>7.9394562507880771E-3</v>
      </c>
      <c r="H376" s="52">
        <f t="shared" si="21"/>
        <v>250883.3082852404</v>
      </c>
      <c r="I376" s="52">
        <f t="shared" si="22"/>
        <v>280442.07857496192</v>
      </c>
      <c r="J376" s="52">
        <f t="shared" si="23"/>
        <v>304509.15873383835</v>
      </c>
      <c r="K376" s="60">
        <f t="shared" ref="K376:M377" si="24">H376</f>
        <v>250883.3082852404</v>
      </c>
      <c r="L376" s="60">
        <f t="shared" si="24"/>
        <v>280442.07857496192</v>
      </c>
      <c r="M376" s="60">
        <f t="shared" si="24"/>
        <v>304509.15873383835</v>
      </c>
    </row>
    <row r="377" spans="1:13" ht="19.5" thickBot="1">
      <c r="A377" s="59">
        <v>372</v>
      </c>
      <c r="B377" s="74" t="s">
        <v>417</v>
      </c>
      <c r="C377" s="74"/>
      <c r="D377" s="52">
        <v>1058.433</v>
      </c>
      <c r="E377" s="52">
        <v>1058.433</v>
      </c>
      <c r="F377" s="52">
        <v>1058.433</v>
      </c>
      <c r="G377" s="51">
        <f t="shared" si="20"/>
        <v>0.51330905246413638</v>
      </c>
      <c r="H377" s="52">
        <f t="shared" si="21"/>
        <v>16220339.175265521</v>
      </c>
      <c r="I377" s="52">
        <f t="shared" si="22"/>
        <v>18131400.070388656</v>
      </c>
      <c r="J377" s="52">
        <f t="shared" si="23"/>
        <v>19687407.147158556</v>
      </c>
      <c r="K377" s="60">
        <f t="shared" si="24"/>
        <v>16220339.175265521</v>
      </c>
      <c r="L377" s="60">
        <f t="shared" si="24"/>
        <v>18131400.070388656</v>
      </c>
      <c r="M377" s="60">
        <f t="shared" si="24"/>
        <v>19687407.147158556</v>
      </c>
    </row>
    <row r="378" spans="1:13" ht="24" customHeight="1">
      <c r="D378" s="48">
        <f>SUM(D6:D377)</f>
        <v>20619.8</v>
      </c>
      <c r="E378" s="48">
        <f t="shared" ref="E378:F378" si="25">SUM(E6:E377)</f>
        <v>20619.8</v>
      </c>
      <c r="F378" s="48">
        <f t="shared" si="25"/>
        <v>20619.8</v>
      </c>
      <c r="G378" s="38">
        <f t="shared" si="20"/>
        <v>10</v>
      </c>
      <c r="H378" s="48">
        <f t="shared" si="21"/>
        <v>315995580</v>
      </c>
      <c r="I378" s="48">
        <f t="shared" si="22"/>
        <v>353225800</v>
      </c>
      <c r="J378" s="48">
        <f t="shared" si="23"/>
        <v>383539060</v>
      </c>
      <c r="K378" s="48">
        <f>SUM(K6:K377)</f>
        <v>315995580</v>
      </c>
      <c r="L378" s="48">
        <f t="shared" ref="L378:M378" si="26">SUM(L6:L377)</f>
        <v>353225800</v>
      </c>
      <c r="M378" s="48">
        <f t="shared" si="26"/>
        <v>383539060.00000006</v>
      </c>
    </row>
    <row r="379" spans="1:13" ht="24" customHeight="1">
      <c r="D379" s="29"/>
      <c r="E379" s="30"/>
      <c r="F379" s="73" t="s">
        <v>422</v>
      </c>
      <c r="G379" s="73"/>
      <c r="H379" s="9">
        <v>3159955800</v>
      </c>
      <c r="I379" s="9">
        <v>3532258000</v>
      </c>
      <c r="J379" s="9">
        <v>3835390600</v>
      </c>
      <c r="K379" s="9"/>
      <c r="L379" s="9"/>
      <c r="M379" s="9"/>
    </row>
    <row r="380" spans="1:13" ht="41.25" customHeight="1">
      <c r="D380" s="29"/>
      <c r="E380" s="30"/>
      <c r="F380" s="30"/>
    </row>
    <row r="381" spans="1:13" ht="41.25" customHeight="1">
      <c r="D381" s="29"/>
      <c r="E381" s="30"/>
      <c r="F381" s="30"/>
    </row>
    <row r="382" spans="1:13" ht="41.25" customHeight="1">
      <c r="D382" s="29"/>
      <c r="E382" s="30"/>
      <c r="F382" s="30"/>
    </row>
    <row r="383" spans="1:13" ht="41.25" customHeight="1">
      <c r="D383" s="29"/>
      <c r="E383" s="30"/>
      <c r="F383" s="30"/>
    </row>
    <row r="384" spans="1:13" ht="41.25" customHeight="1"/>
    <row r="385" ht="41.25" customHeight="1"/>
    <row r="386" ht="41.25" customHeight="1"/>
    <row r="387" ht="41.25" customHeight="1"/>
    <row r="388" ht="41.25" customHeight="1"/>
    <row r="389" ht="41.25" customHeight="1"/>
  </sheetData>
  <mergeCells count="19">
    <mergeCell ref="B55:C55"/>
    <mergeCell ref="B4:B5"/>
    <mergeCell ref="C4:C5"/>
    <mergeCell ref="F379:G379"/>
    <mergeCell ref="K4:K5"/>
    <mergeCell ref="B377:C377"/>
    <mergeCell ref="B376:C376"/>
    <mergeCell ref="B277:C277"/>
    <mergeCell ref="B125:C125"/>
    <mergeCell ref="B110:C110"/>
    <mergeCell ref="L4:L5"/>
    <mergeCell ref="M4:M5"/>
    <mergeCell ref="A2:M2"/>
    <mergeCell ref="G4:G5"/>
    <mergeCell ref="H4:H5"/>
    <mergeCell ref="I4:I5"/>
    <mergeCell ref="J4:J5"/>
    <mergeCell ref="D4:F4"/>
    <mergeCell ref="A4:A5"/>
  </mergeCells>
  <phoneticPr fontId="2" type="noConversion"/>
  <pageMargins left="0.98425196850393704" right="0" top="0.39370078740157483" bottom="0.19685039370078741" header="0.23622047244094491" footer="0.15748031496062992"/>
  <pageSetup paperSize="9" scale="49" fitToHeight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ako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ws-1-106-2</dc:creator>
  <cp:lastModifiedBy>sharapova</cp:lastModifiedBy>
  <cp:lastPrinted>2013-09-18T13:01:51Z</cp:lastPrinted>
  <dcterms:created xsi:type="dcterms:W3CDTF">2006-05-19T09:50:08Z</dcterms:created>
  <dcterms:modified xsi:type="dcterms:W3CDTF">2013-09-18T13:02:11Z</dcterms:modified>
</cp:coreProperties>
</file>