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июнь" sheetId="1" r:id="rId1"/>
  </sheets>
  <definedNames>
    <definedName name="_xlnm.Print_Area" localSheetId="0">'июнь'!$A$1:$J$80</definedName>
  </definedNames>
  <calcPr fullCalcOnLoad="1"/>
</workbook>
</file>

<file path=xl/sharedStrings.xml><?xml version="1.0" encoding="utf-8"?>
<sst xmlns="http://schemas.openxmlformats.org/spreadsheetml/2006/main" count="113" uniqueCount="86">
  <si>
    <t>О Т Ч Е Т</t>
  </si>
  <si>
    <t>РАЙОН</t>
  </si>
  <si>
    <t>ПОСЕЛЕНИЯ</t>
  </si>
  <si>
    <t>Утверждено на год</t>
  </si>
  <si>
    <t xml:space="preserve">Утверждено на 1 квартал </t>
  </si>
  <si>
    <t>% исполнения</t>
  </si>
  <si>
    <t xml:space="preserve">Утверждено на год </t>
  </si>
  <si>
    <t>УПРАВЛЕНИЕ - всего</t>
  </si>
  <si>
    <t>01 00</t>
  </si>
  <si>
    <t>в том числе:</t>
  </si>
  <si>
    <t>Высшее должностное лицо органа представительной власти</t>
  </si>
  <si>
    <t>01 02</t>
  </si>
  <si>
    <t>заработная плата        ст. 211</t>
  </si>
  <si>
    <t>начисления на з/пл.    ст. 213</t>
  </si>
  <si>
    <t>прочие расходы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</si>
  <si>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</si>
  <si>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</si>
  <si>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t>Органы исполнительной власти  местного самоуправления - всего</t>
  </si>
  <si>
    <t>01 04</t>
  </si>
  <si>
    <t>заработная плата        ст.211</t>
  </si>
  <si>
    <t>начисления на з/пл.   ст. 213</t>
  </si>
  <si>
    <t>коммунальные услуги  ст. 223</t>
  </si>
  <si>
    <t>Судебная система</t>
  </si>
  <si>
    <t>0105</t>
  </si>
  <si>
    <t>КСП</t>
  </si>
  <si>
    <t>0106</t>
  </si>
  <si>
    <t>Поведение референдумов</t>
  </si>
  <si>
    <t>0107</t>
  </si>
  <si>
    <t>РЕЗЕРВНЫЕ ФОНДЫ</t>
  </si>
  <si>
    <t>01 11</t>
  </si>
  <si>
    <t>ДРУГИЕ ОБЩЕГОСУД.  ВОПРОСЫ</t>
  </si>
  <si>
    <t>01 13</t>
  </si>
  <si>
    <t>НАЦИОНАЛЬНАЯ ОБОРОНА</t>
  </si>
  <si>
    <t>02 00</t>
  </si>
  <si>
    <t>НАЦИОНАЛЬНАЯ БЕЗОПАСНОСТЬ - всего</t>
  </si>
  <si>
    <t>03 00</t>
  </si>
  <si>
    <t>НАЦИОНАЛЬНАЯ ЭКОНОМИКА - всего</t>
  </si>
  <si>
    <t>04 00</t>
  </si>
  <si>
    <t>ЖКХ - всего</t>
  </si>
  <si>
    <t>05 00</t>
  </si>
  <si>
    <t>ОХРАНА ОКРУЖАЮЩЕЙ СРЕДЫ</t>
  </si>
  <si>
    <t>06 00</t>
  </si>
  <si>
    <t>ОБРАЗОВАНИЕ - ВСЕГО</t>
  </si>
  <si>
    <t>07 00</t>
  </si>
  <si>
    <t>заработная плата         ст. 211</t>
  </si>
  <si>
    <t>начисления на з/пл.     ст. 213</t>
  </si>
  <si>
    <r>
      <t xml:space="preserve">        </t>
    </r>
    <r>
      <rPr>
        <b/>
        <sz val="8"/>
        <rFont val="Arial Cyr"/>
        <family val="0"/>
      </rPr>
      <t>в том числе:</t>
    </r>
  </si>
  <si>
    <t>Дошкольное образование - всего</t>
  </si>
  <si>
    <t>07 01</t>
  </si>
  <si>
    <t>заработная плата       ст. 211</t>
  </si>
  <si>
    <t>Общее образование - всего</t>
  </si>
  <si>
    <t>0702</t>
  </si>
  <si>
    <t>из общего образования  - 07 02    за счет СУБВЕНЦИЙ областных</t>
  </si>
  <si>
    <t>заработная плата   ст. 211</t>
  </si>
  <si>
    <t>начисления на з/пл. ст. 213</t>
  </si>
  <si>
    <t>Подготовка кадров</t>
  </si>
  <si>
    <t>0705</t>
  </si>
  <si>
    <t>Молодежная политика - всего</t>
  </si>
  <si>
    <t>07 07</t>
  </si>
  <si>
    <t>Прочее образование - всего</t>
  </si>
  <si>
    <t>07 09</t>
  </si>
  <si>
    <t>КУЛЬТУРА - всего</t>
  </si>
  <si>
    <t>08 00</t>
  </si>
  <si>
    <t>заработная плата    ст. 211</t>
  </si>
  <si>
    <t>начисления на з/пл.  ст. 213</t>
  </si>
  <si>
    <t>мероприятия в области здравоохранения….(ВЦП алкоголизм. Наркомания)</t>
  </si>
  <si>
    <t>0901</t>
  </si>
  <si>
    <t>СОЦИАЛЬНАЯ ПОЛИТИКА - всего</t>
  </si>
  <si>
    <t>10 00</t>
  </si>
  <si>
    <t>пенсионное обеспечение</t>
  </si>
  <si>
    <t>10 01</t>
  </si>
  <si>
    <t>социальное обеспечение</t>
  </si>
  <si>
    <t>10 03</t>
  </si>
  <si>
    <t>охрана семьи и детства</t>
  </si>
  <si>
    <t>10 04</t>
  </si>
  <si>
    <t>Физическая культура и спорт</t>
  </si>
  <si>
    <t>11 00</t>
  </si>
  <si>
    <t>Обслуживание мун. Долга</t>
  </si>
  <si>
    <t>13 00</t>
  </si>
  <si>
    <t>БЕЗВОЗМЕЗДНЫЕ И БЕЗВОЗВРАТНЫЕ ПЕРЕЧИСЛЕНИЯ БЮДЖЕТАМ</t>
  </si>
  <si>
    <t>14 00</t>
  </si>
  <si>
    <t>ВСЕГО :</t>
  </si>
  <si>
    <t>Нач. финансового управления</t>
  </si>
  <si>
    <t>А.П. Благодатских</t>
  </si>
  <si>
    <t>ОБ ИСПОЛНЕНИИ БЮДЖЕТА ПО РАСХОДАМ   НА 01.07.2015 Г.</t>
  </si>
  <si>
    <t>Кассовый расход     на 01.07.15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</si>
</sst>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1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8" xfId="0" applyFont="1" applyFill="1" applyBorder="1" applyAlignment="1">
      <alignment/>
    </xf>
    <xf numFmtId="49" fontId="3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166" fontId="4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9" fillId="0" borderId="6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165" fontId="8" fillId="0" borderId="6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6" fontId="8" fillId="0" borderId="8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0" fontId="9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9" fillId="0" borderId="12" xfId="0" applyFont="1" applyBorder="1" applyAlignment="1">
      <alignment/>
    </xf>
    <xf numFmtId="165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166" fontId="8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3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27.875" style="71" customWidth="1"/>
    <col min="2" max="2" width="5.00390625" style="72" customWidth="1"/>
    <col min="3" max="3" width="9.375" style="73" customWidth="1"/>
    <col min="4" max="4" width="8.875" style="73" hidden="1" customWidth="1"/>
    <col min="5" max="5" width="8.625" style="73" customWidth="1"/>
    <col min="6" max="6" width="8.25390625" style="73" customWidth="1"/>
    <col min="7" max="7" width="10.375" style="73" customWidth="1"/>
    <col min="8" max="8" width="8.75390625" style="73" hidden="1" customWidth="1"/>
    <col min="9" max="9" width="8.75390625" style="73" customWidth="1"/>
    <col min="10" max="10" width="9.625" style="4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.75" customHeight="1">
      <c r="A3" s="90" t="s">
        <v>84</v>
      </c>
      <c r="B3" s="90"/>
      <c r="C3" s="90"/>
      <c r="D3" s="90"/>
      <c r="E3" s="90"/>
      <c r="F3" s="90"/>
      <c r="G3" s="90"/>
      <c r="H3" s="90"/>
      <c r="I3" s="90"/>
      <c r="J3" s="90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0" ht="14.25" customHeight="1" thickBot="1">
      <c r="A5" s="91"/>
      <c r="B5" s="93"/>
      <c r="C5" s="95" t="s">
        <v>1</v>
      </c>
      <c r="D5" s="96"/>
      <c r="E5" s="97"/>
      <c r="F5" s="6"/>
      <c r="G5" s="95" t="s">
        <v>2</v>
      </c>
      <c r="H5" s="96"/>
      <c r="I5" s="97"/>
      <c r="J5" s="7"/>
    </row>
    <row r="6" spans="1:10" s="11" customFormat="1" ht="50.25" customHeight="1" thickBot="1">
      <c r="A6" s="92"/>
      <c r="B6" s="94"/>
      <c r="C6" s="8" t="s">
        <v>3</v>
      </c>
      <c r="D6" s="9" t="s">
        <v>4</v>
      </c>
      <c r="E6" s="9" t="s">
        <v>85</v>
      </c>
      <c r="F6" s="9" t="s">
        <v>5</v>
      </c>
      <c r="G6" s="9" t="s">
        <v>6</v>
      </c>
      <c r="H6" s="9" t="s">
        <v>4</v>
      </c>
      <c r="I6" s="10" t="s">
        <v>85</v>
      </c>
      <c r="J6" s="9" t="s">
        <v>5</v>
      </c>
    </row>
    <row r="7" spans="1:10" s="16" customFormat="1" ht="12.75">
      <c r="A7" s="12" t="s">
        <v>7</v>
      </c>
      <c r="B7" s="13" t="s">
        <v>8</v>
      </c>
      <c r="C7" s="14">
        <f>C9+C13+C17+C22+C24+C25+C26+C23</f>
        <v>28957.8</v>
      </c>
      <c r="D7" s="14">
        <f>D9+D13+D17+D22+D24+D25+D26+D23</f>
        <v>0</v>
      </c>
      <c r="E7" s="14">
        <f>E9+E13+E17+E22+E24+E25+E26+E23</f>
        <v>15181.8</v>
      </c>
      <c r="F7" s="14">
        <f>E7/C7*100</f>
        <v>52.42732528023537</v>
      </c>
      <c r="G7" s="14">
        <f>G9+G13+G17+G22+G24+G25+G26+G23</f>
        <v>13971.699999999999</v>
      </c>
      <c r="H7" s="14">
        <f>H9+H13+H17+H22+H24+H25+H26+H23</f>
        <v>4263.1</v>
      </c>
      <c r="I7" s="14">
        <f>I9+I13+I17+I22+I24+I25+I26+I23</f>
        <v>7030.4</v>
      </c>
      <c r="J7" s="15">
        <f>I7/G7*100</f>
        <v>50.31885883607578</v>
      </c>
    </row>
    <row r="8" spans="1:10" ht="12.75">
      <c r="A8" s="17" t="s">
        <v>9</v>
      </c>
      <c r="B8" s="18"/>
      <c r="C8" s="76"/>
      <c r="D8" s="76"/>
      <c r="E8" s="76"/>
      <c r="F8" s="74"/>
      <c r="G8" s="76"/>
      <c r="H8" s="76"/>
      <c r="I8" s="77"/>
      <c r="J8" s="75"/>
    </row>
    <row r="9" spans="1:11" s="16" customFormat="1" ht="33.75">
      <c r="A9" s="21" t="s">
        <v>10</v>
      </c>
      <c r="B9" s="22" t="s">
        <v>11</v>
      </c>
      <c r="C9" s="23">
        <v>768.2</v>
      </c>
      <c r="D9" s="23"/>
      <c r="E9" s="23">
        <v>321.6</v>
      </c>
      <c r="F9" s="14">
        <f aca="true" t="shared" si="0" ref="F9:F23">E9/C9*100</f>
        <v>41.864097891174175</v>
      </c>
      <c r="G9" s="24">
        <v>4369.8</v>
      </c>
      <c r="H9" s="24">
        <v>4263.1</v>
      </c>
      <c r="I9" s="24">
        <v>2124</v>
      </c>
      <c r="J9" s="29">
        <f>I9/G9*100</f>
        <v>48.6063435397501</v>
      </c>
      <c r="K9" s="79"/>
    </row>
    <row r="10" spans="1:10" ht="12.75">
      <c r="A10" s="17" t="s">
        <v>12</v>
      </c>
      <c r="B10" s="18"/>
      <c r="C10" s="19">
        <v>590</v>
      </c>
      <c r="D10" s="19"/>
      <c r="E10" s="26">
        <v>242.7</v>
      </c>
      <c r="F10" s="27">
        <f t="shared" si="0"/>
        <v>41.135593220338976</v>
      </c>
      <c r="G10" s="26">
        <v>3359.8</v>
      </c>
      <c r="H10" s="19"/>
      <c r="I10" s="28">
        <v>1683.2</v>
      </c>
      <c r="J10" s="29">
        <f>I10/G10*100</f>
        <v>50.098220132150715</v>
      </c>
    </row>
    <row r="11" spans="1:10" ht="12.75">
      <c r="A11" s="17" t="s">
        <v>13</v>
      </c>
      <c r="B11" s="18"/>
      <c r="C11" s="19">
        <v>178.2</v>
      </c>
      <c r="D11" s="19"/>
      <c r="E11" s="26">
        <v>78.9</v>
      </c>
      <c r="F11" s="27">
        <f t="shared" si="0"/>
        <v>44.27609427609428</v>
      </c>
      <c r="G11" s="19">
        <v>1010</v>
      </c>
      <c r="H11" s="19"/>
      <c r="I11" s="28">
        <v>440.8</v>
      </c>
      <c r="J11" s="29">
        <f>I11/G11*100</f>
        <v>43.64356435643565</v>
      </c>
    </row>
    <row r="12" spans="1:10" ht="12.75">
      <c r="A12" s="17" t="s">
        <v>14</v>
      </c>
      <c r="B12" s="18"/>
      <c r="C12" s="26">
        <f>C9-C10-C11</f>
        <v>0</v>
      </c>
      <c r="D12" s="26">
        <f>D9-D10-D11</f>
        <v>0</v>
      </c>
      <c r="E12" s="26">
        <f>E9-E10-E11</f>
        <v>0</v>
      </c>
      <c r="F12" s="27" t="e">
        <f t="shared" si="0"/>
        <v>#DIV/0!</v>
      </c>
      <c r="G12" s="26">
        <f>G9-G10-G11</f>
        <v>0</v>
      </c>
      <c r="H12" s="26">
        <f>H9-H10-H11</f>
        <v>4263.1</v>
      </c>
      <c r="I12" s="26">
        <f>I9-I10-I11</f>
        <v>0</v>
      </c>
      <c r="J12" s="29" t="e">
        <f>I12/G12*100</f>
        <v>#DIV/0!</v>
      </c>
    </row>
    <row r="13" spans="1:10" s="16" customFormat="1" ht="54.75" customHeight="1">
      <c r="A13" s="21" t="s">
        <v>15</v>
      </c>
      <c r="B13" s="22" t="s">
        <v>16</v>
      </c>
      <c r="C13" s="24">
        <v>1112</v>
      </c>
      <c r="D13" s="24"/>
      <c r="E13" s="24">
        <v>289.8</v>
      </c>
      <c r="F13" s="14">
        <f t="shared" si="0"/>
        <v>26.061151079136692</v>
      </c>
      <c r="G13" s="19"/>
      <c r="H13" s="19"/>
      <c r="I13" s="20"/>
      <c r="J13" s="75"/>
    </row>
    <row r="14" spans="1:10" s="16" customFormat="1" ht="14.25" customHeight="1">
      <c r="A14" s="17" t="s">
        <v>12</v>
      </c>
      <c r="B14" s="22"/>
      <c r="C14" s="26">
        <v>606.9</v>
      </c>
      <c r="D14" s="26"/>
      <c r="E14" s="26">
        <v>143.1</v>
      </c>
      <c r="F14" s="27">
        <f t="shared" si="0"/>
        <v>23.57884330202669</v>
      </c>
      <c r="G14" s="19"/>
      <c r="H14" s="19"/>
      <c r="I14" s="20"/>
      <c r="J14" s="75"/>
    </row>
    <row r="15" spans="1:10" s="16" customFormat="1" ht="14.25" customHeight="1">
      <c r="A15" s="17" t="s">
        <v>13</v>
      </c>
      <c r="B15" s="22"/>
      <c r="C15" s="26">
        <v>222</v>
      </c>
      <c r="D15" s="26"/>
      <c r="E15" s="26">
        <v>1.9</v>
      </c>
      <c r="F15" s="27">
        <f t="shared" si="0"/>
        <v>0.8558558558558558</v>
      </c>
      <c r="G15" s="19"/>
      <c r="H15" s="19"/>
      <c r="I15" s="20"/>
      <c r="J15" s="75"/>
    </row>
    <row r="16" spans="1:10" s="16" customFormat="1" ht="14.25" customHeight="1">
      <c r="A16" s="17" t="s">
        <v>14</v>
      </c>
      <c r="B16" s="22"/>
      <c r="C16" s="26">
        <f>C13-C14-C15</f>
        <v>283.1</v>
      </c>
      <c r="D16" s="26">
        <f>D13-D14-D15</f>
        <v>0</v>
      </c>
      <c r="E16" s="26">
        <f>E13-E14-E15</f>
        <v>144.8</v>
      </c>
      <c r="F16" s="27">
        <f t="shared" si="0"/>
        <v>51.148004238784885</v>
      </c>
      <c r="G16" s="19">
        <f>G13-G14-G15</f>
        <v>0</v>
      </c>
      <c r="H16" s="19">
        <f>H13-H14-H15</f>
        <v>0</v>
      </c>
      <c r="I16" s="19">
        <f>I13-I14-I15</f>
        <v>0</v>
      </c>
      <c r="J16" s="75"/>
    </row>
    <row r="17" spans="1:10" s="16" customFormat="1" ht="42" customHeight="1">
      <c r="A17" s="21" t="s">
        <v>17</v>
      </c>
      <c r="B17" s="22" t="s">
        <v>18</v>
      </c>
      <c r="C17" s="24">
        <v>18314.3</v>
      </c>
      <c r="D17" s="23"/>
      <c r="E17" s="23">
        <v>9942.8</v>
      </c>
      <c r="F17" s="14">
        <f t="shared" si="0"/>
        <v>54.28981724663241</v>
      </c>
      <c r="G17" s="24">
        <v>9153.3</v>
      </c>
      <c r="H17" s="23"/>
      <c r="I17" s="25">
        <v>4736</v>
      </c>
      <c r="J17" s="15">
        <f>I17/G17*100</f>
        <v>51.74090218828182</v>
      </c>
    </row>
    <row r="18" spans="1:10" ht="12.75">
      <c r="A18" s="17" t="s">
        <v>19</v>
      </c>
      <c r="B18" s="18"/>
      <c r="C18" s="19">
        <v>11737.3</v>
      </c>
      <c r="D18" s="19"/>
      <c r="E18" s="26">
        <v>6255.9</v>
      </c>
      <c r="F18" s="27">
        <f t="shared" si="0"/>
        <v>53.299310744379035</v>
      </c>
      <c r="G18" s="26">
        <v>5703.1</v>
      </c>
      <c r="H18" s="19"/>
      <c r="I18" s="28">
        <v>2753</v>
      </c>
      <c r="J18" s="29">
        <f>I18/G18*100</f>
        <v>48.27199242517227</v>
      </c>
    </row>
    <row r="19" spans="1:10" ht="12.75">
      <c r="A19" s="17" t="s">
        <v>20</v>
      </c>
      <c r="B19" s="18"/>
      <c r="C19" s="19">
        <v>3541.1</v>
      </c>
      <c r="D19" s="19"/>
      <c r="E19" s="26">
        <v>1949.3</v>
      </c>
      <c r="F19" s="27">
        <f t="shared" si="0"/>
        <v>55.04786648216656</v>
      </c>
      <c r="G19" s="26">
        <v>1703</v>
      </c>
      <c r="H19" s="19"/>
      <c r="I19" s="28">
        <v>735.5</v>
      </c>
      <c r="J19" s="29">
        <f>I19/G19*100</f>
        <v>43.188490898414564</v>
      </c>
    </row>
    <row r="20" spans="1:10" ht="12.75">
      <c r="A20" s="17" t="s">
        <v>21</v>
      </c>
      <c r="B20" s="18"/>
      <c r="C20" s="19">
        <v>1540.8</v>
      </c>
      <c r="D20" s="19"/>
      <c r="E20" s="19">
        <v>957.7</v>
      </c>
      <c r="F20" s="27">
        <f t="shared" si="0"/>
        <v>62.15602284527518</v>
      </c>
      <c r="G20" s="19">
        <v>245</v>
      </c>
      <c r="H20" s="19"/>
      <c r="I20" s="28">
        <v>106.2</v>
      </c>
      <c r="J20" s="29">
        <f>I20/G20*100</f>
        <v>43.34693877551021</v>
      </c>
    </row>
    <row r="21" spans="1:10" ht="12.75" customHeight="1">
      <c r="A21" s="17" t="s">
        <v>14</v>
      </c>
      <c r="B21" s="18"/>
      <c r="C21" s="19">
        <f>C17-C18-C19-C20</f>
        <v>1495.1000000000001</v>
      </c>
      <c r="D21" s="19">
        <f>D17-D18-D19-D20</f>
        <v>0</v>
      </c>
      <c r="E21" s="19">
        <f>E17-E18-E19-E20</f>
        <v>779.8999999999996</v>
      </c>
      <c r="F21" s="27">
        <f t="shared" si="0"/>
        <v>52.16373486723293</v>
      </c>
      <c r="G21" s="19">
        <f>G17-G18-G19-G20</f>
        <v>1502.199999999999</v>
      </c>
      <c r="H21" s="19">
        <f>H17-H18-H19-H20</f>
        <v>0</v>
      </c>
      <c r="I21" s="19">
        <f>I17-I18-I19-I20</f>
        <v>1141.3</v>
      </c>
      <c r="J21" s="29">
        <f>I21/G21*100</f>
        <v>75.97523632006396</v>
      </c>
    </row>
    <row r="22" spans="1:11" ht="12.75" customHeight="1">
      <c r="A22" s="21" t="s">
        <v>22</v>
      </c>
      <c r="B22" s="30" t="s">
        <v>23</v>
      </c>
      <c r="C22" s="24">
        <v>0</v>
      </c>
      <c r="D22" s="24"/>
      <c r="E22" s="24">
        <v>0</v>
      </c>
      <c r="F22" s="27" t="e">
        <f t="shared" si="0"/>
        <v>#DIV/0!</v>
      </c>
      <c r="G22" s="76"/>
      <c r="H22" s="76"/>
      <c r="I22" s="77"/>
      <c r="J22" s="82"/>
      <c r="K22" s="73"/>
    </row>
    <row r="23" spans="1:11" ht="12.75" customHeight="1">
      <c r="A23" s="21" t="s">
        <v>24</v>
      </c>
      <c r="B23" s="30" t="s">
        <v>25</v>
      </c>
      <c r="C23" s="24">
        <v>414.7</v>
      </c>
      <c r="D23" s="24"/>
      <c r="E23" s="24">
        <v>190.5</v>
      </c>
      <c r="F23" s="14">
        <f t="shared" si="0"/>
        <v>45.93682179889076</v>
      </c>
      <c r="G23" s="76"/>
      <c r="H23" s="76"/>
      <c r="I23" s="77"/>
      <c r="J23" s="82"/>
      <c r="K23" s="73"/>
    </row>
    <row r="24" spans="1:10" s="16" customFormat="1" ht="21" customHeight="1">
      <c r="A24" s="21" t="s">
        <v>26</v>
      </c>
      <c r="B24" s="30" t="s">
        <v>27</v>
      </c>
      <c r="C24" s="24"/>
      <c r="D24" s="23"/>
      <c r="E24" s="24"/>
      <c r="F24" s="14">
        <v>0</v>
      </c>
      <c r="G24" s="24">
        <v>0</v>
      </c>
      <c r="H24" s="23"/>
      <c r="I24" s="31">
        <v>0</v>
      </c>
      <c r="J24" s="15" t="e">
        <f aca="true" t="shared" si="1" ref="J24:J32">I24/G24*100</f>
        <v>#DIV/0!</v>
      </c>
    </row>
    <row r="25" spans="1:10" s="16" customFormat="1" ht="17.25" customHeight="1">
      <c r="A25" s="21" t="s">
        <v>28</v>
      </c>
      <c r="B25" s="22" t="s">
        <v>29</v>
      </c>
      <c r="C25" s="24">
        <v>96.3</v>
      </c>
      <c r="D25" s="23"/>
      <c r="E25" s="24"/>
      <c r="F25" s="14">
        <f aca="true" t="shared" si="2" ref="F25:F36">E25/C25*100</f>
        <v>0</v>
      </c>
      <c r="G25" s="24">
        <v>70.9</v>
      </c>
      <c r="H25" s="23"/>
      <c r="I25" s="31"/>
      <c r="J25" s="15">
        <f t="shared" si="1"/>
        <v>0</v>
      </c>
    </row>
    <row r="26" spans="1:10" s="16" customFormat="1" ht="25.5" customHeight="1">
      <c r="A26" s="21" t="s">
        <v>30</v>
      </c>
      <c r="B26" s="22" t="s">
        <v>31</v>
      </c>
      <c r="C26" s="24">
        <v>8252.3</v>
      </c>
      <c r="D26" s="23"/>
      <c r="E26" s="24">
        <v>4437.1</v>
      </c>
      <c r="F26" s="14">
        <f t="shared" si="2"/>
        <v>53.76804042509362</v>
      </c>
      <c r="G26" s="24">
        <v>377.7</v>
      </c>
      <c r="H26" s="24"/>
      <c r="I26" s="25">
        <v>170.4</v>
      </c>
      <c r="J26" s="15">
        <f t="shared" si="1"/>
        <v>45.11517077045274</v>
      </c>
    </row>
    <row r="27" spans="1:10" s="16" customFormat="1" ht="25.5" customHeight="1">
      <c r="A27" s="21" t="s">
        <v>32</v>
      </c>
      <c r="B27" s="22" t="s">
        <v>33</v>
      </c>
      <c r="C27" s="23">
        <v>608.3</v>
      </c>
      <c r="D27" s="23"/>
      <c r="E27" s="23">
        <v>304.1</v>
      </c>
      <c r="F27" s="14">
        <f t="shared" si="2"/>
        <v>49.99178037152722</v>
      </c>
      <c r="G27" s="24">
        <v>608.3</v>
      </c>
      <c r="H27" s="23"/>
      <c r="I27" s="25">
        <v>284</v>
      </c>
      <c r="J27" s="15">
        <f t="shared" si="1"/>
        <v>46.68748972546442</v>
      </c>
    </row>
    <row r="28" spans="1:10" s="16" customFormat="1" ht="25.5" customHeight="1">
      <c r="A28" s="21" t="s">
        <v>34</v>
      </c>
      <c r="B28" s="22" t="s">
        <v>35</v>
      </c>
      <c r="C28" s="24">
        <v>757.9</v>
      </c>
      <c r="D28" s="23"/>
      <c r="E28" s="24">
        <v>380.9</v>
      </c>
      <c r="F28" s="14">
        <f t="shared" si="2"/>
        <v>50.25728987993139</v>
      </c>
      <c r="G28" s="24">
        <v>2993.9</v>
      </c>
      <c r="H28" s="23"/>
      <c r="I28" s="25">
        <v>1479.2</v>
      </c>
      <c r="J28" s="15">
        <f t="shared" si="1"/>
        <v>49.40712782658071</v>
      </c>
    </row>
    <row r="29" spans="1:10" s="16" customFormat="1" ht="22.5">
      <c r="A29" s="21" t="s">
        <v>36</v>
      </c>
      <c r="B29" s="22" t="s">
        <v>37</v>
      </c>
      <c r="C29" s="24">
        <v>28811.9</v>
      </c>
      <c r="D29" s="23"/>
      <c r="E29" s="24">
        <v>10409.4</v>
      </c>
      <c r="F29" s="14">
        <f t="shared" si="2"/>
        <v>36.128821771559664</v>
      </c>
      <c r="G29" s="24">
        <v>4656.5</v>
      </c>
      <c r="H29" s="23"/>
      <c r="I29" s="25">
        <v>1921.6</v>
      </c>
      <c r="J29" s="15">
        <f t="shared" si="1"/>
        <v>41.26704606464082</v>
      </c>
    </row>
    <row r="30" spans="1:10" s="16" customFormat="1" ht="25.5" customHeight="1">
      <c r="A30" s="21" t="s">
        <v>38</v>
      </c>
      <c r="B30" s="22" t="s">
        <v>39</v>
      </c>
      <c r="C30" s="24">
        <v>4843</v>
      </c>
      <c r="D30" s="23"/>
      <c r="E30" s="24">
        <v>4843</v>
      </c>
      <c r="F30" s="14">
        <f t="shared" si="2"/>
        <v>100</v>
      </c>
      <c r="G30" s="24">
        <v>10307.9</v>
      </c>
      <c r="H30" s="23"/>
      <c r="I30" s="25">
        <v>6789.8</v>
      </c>
      <c r="J30" s="15">
        <f t="shared" si="1"/>
        <v>65.86986680119132</v>
      </c>
    </row>
    <row r="31" spans="1:10" s="16" customFormat="1" ht="25.5" customHeight="1">
      <c r="A31" s="21" t="s">
        <v>40</v>
      </c>
      <c r="B31" s="22" t="s">
        <v>41</v>
      </c>
      <c r="C31" s="24">
        <v>7.4</v>
      </c>
      <c r="D31" s="24"/>
      <c r="E31" s="24">
        <v>0</v>
      </c>
      <c r="F31" s="14">
        <f t="shared" si="2"/>
        <v>0</v>
      </c>
      <c r="G31" s="24">
        <v>30.5</v>
      </c>
      <c r="H31" s="23"/>
      <c r="I31" s="25">
        <v>4.9</v>
      </c>
      <c r="J31" s="15">
        <f t="shared" si="1"/>
        <v>16.065573770491802</v>
      </c>
    </row>
    <row r="32" spans="1:12" s="16" customFormat="1" ht="27.75" customHeight="1">
      <c r="A32" s="21" t="s">
        <v>42</v>
      </c>
      <c r="B32" s="22" t="s">
        <v>43</v>
      </c>
      <c r="C32" s="24">
        <v>129459.6</v>
      </c>
      <c r="D32" s="24">
        <f>D38+D43+D59+D56+D53</f>
        <v>0</v>
      </c>
      <c r="E32" s="24">
        <v>77635.7</v>
      </c>
      <c r="F32" s="14">
        <f t="shared" si="2"/>
        <v>59.96905598348828</v>
      </c>
      <c r="G32" s="24">
        <v>0</v>
      </c>
      <c r="H32" s="24">
        <f>H38+H43+H59+H56+H53</f>
        <v>0</v>
      </c>
      <c r="I32" s="24">
        <v>0</v>
      </c>
      <c r="J32" s="15" t="e">
        <f t="shared" si="1"/>
        <v>#DIV/0!</v>
      </c>
      <c r="L32" s="32"/>
    </row>
    <row r="33" spans="1:10" ht="12.75">
      <c r="A33" s="17" t="s">
        <v>44</v>
      </c>
      <c r="B33" s="18"/>
      <c r="C33" s="26">
        <v>76977</v>
      </c>
      <c r="D33" s="26">
        <f>D39+D44+D60</f>
        <v>0</v>
      </c>
      <c r="E33" s="26">
        <v>46077.9</v>
      </c>
      <c r="F33" s="27">
        <f t="shared" si="2"/>
        <v>59.85930862465412</v>
      </c>
      <c r="G33" s="76"/>
      <c r="H33" s="76"/>
      <c r="I33" s="77"/>
      <c r="J33" s="75"/>
    </row>
    <row r="34" spans="1:10" ht="12.75">
      <c r="A34" s="17" t="s">
        <v>45</v>
      </c>
      <c r="B34" s="18"/>
      <c r="C34" s="26">
        <v>22295.1</v>
      </c>
      <c r="D34" s="26">
        <f>D40+D45+D61</f>
        <v>0</v>
      </c>
      <c r="E34" s="26">
        <v>13854.1</v>
      </c>
      <c r="F34" s="27">
        <f t="shared" si="2"/>
        <v>62.1396629752726</v>
      </c>
      <c r="G34" s="76"/>
      <c r="H34" s="76"/>
      <c r="I34" s="77"/>
      <c r="J34" s="75"/>
    </row>
    <row r="35" spans="1:12" ht="12.75">
      <c r="A35" s="17" t="s">
        <v>21</v>
      </c>
      <c r="B35" s="18"/>
      <c r="C35" s="26">
        <v>6360.6</v>
      </c>
      <c r="D35" s="26">
        <f>D41+D46+D62+D57</f>
        <v>0</v>
      </c>
      <c r="E35" s="26">
        <v>4328.1</v>
      </c>
      <c r="F35" s="27">
        <f t="shared" si="2"/>
        <v>68.04546740873502</v>
      </c>
      <c r="G35" s="76"/>
      <c r="H35" s="76"/>
      <c r="I35" s="77"/>
      <c r="J35" s="75"/>
      <c r="L35" s="33"/>
    </row>
    <row r="36" spans="1:10" ht="12.75">
      <c r="A36" s="17" t="s">
        <v>14</v>
      </c>
      <c r="B36" s="18"/>
      <c r="C36" s="26">
        <f>C32-C33-C34-C35</f>
        <v>23826.90000000001</v>
      </c>
      <c r="D36" s="26">
        <f>D32-D33-D34-D35</f>
        <v>0</v>
      </c>
      <c r="E36" s="26">
        <f>E32-E33-E34-E35</f>
        <v>13375.599999999997</v>
      </c>
      <c r="F36" s="27">
        <f t="shared" si="2"/>
        <v>56.13655154468265</v>
      </c>
      <c r="G36" s="76"/>
      <c r="H36" s="76"/>
      <c r="I36" s="77"/>
      <c r="J36" s="75"/>
    </row>
    <row r="37" spans="1:10" ht="12" customHeight="1">
      <c r="A37" s="17" t="s">
        <v>46</v>
      </c>
      <c r="B37" s="18"/>
      <c r="C37" s="76"/>
      <c r="D37" s="76"/>
      <c r="E37" s="76"/>
      <c r="F37" s="78"/>
      <c r="G37" s="76"/>
      <c r="H37" s="76"/>
      <c r="I37" s="77"/>
      <c r="J37" s="75"/>
    </row>
    <row r="38" spans="1:10" s="16" customFormat="1" ht="14.25" customHeight="1">
      <c r="A38" s="21" t="s">
        <v>47</v>
      </c>
      <c r="B38" s="22" t="s">
        <v>48</v>
      </c>
      <c r="C38" s="23">
        <v>24996.3</v>
      </c>
      <c r="D38" s="23"/>
      <c r="E38" s="23">
        <v>14415.1</v>
      </c>
      <c r="F38" s="14">
        <f aca="true" t="shared" si="3" ref="F38:F50">E38/C38*100</f>
        <v>57.66893500238035</v>
      </c>
      <c r="G38" s="76"/>
      <c r="H38" s="76"/>
      <c r="I38" s="77"/>
      <c r="J38" s="75"/>
    </row>
    <row r="39" spans="1:10" ht="12.75">
      <c r="A39" s="17" t="s">
        <v>49</v>
      </c>
      <c r="B39" s="22"/>
      <c r="C39" s="26">
        <v>12388.2</v>
      </c>
      <c r="D39" s="19"/>
      <c r="E39" s="26">
        <v>7240.3</v>
      </c>
      <c r="F39" s="27">
        <f t="shared" si="3"/>
        <v>58.44513327198463</v>
      </c>
      <c r="G39" s="76"/>
      <c r="H39" s="76"/>
      <c r="I39" s="77"/>
      <c r="J39" s="75"/>
    </row>
    <row r="40" spans="1:10" ht="12.75">
      <c r="A40" s="17" t="s">
        <v>20</v>
      </c>
      <c r="B40" s="22"/>
      <c r="C40" s="19">
        <v>3725.9</v>
      </c>
      <c r="D40" s="19"/>
      <c r="E40" s="26">
        <v>2286.7</v>
      </c>
      <c r="F40" s="27">
        <f t="shared" si="3"/>
        <v>61.37309106524598</v>
      </c>
      <c r="G40" s="76"/>
      <c r="H40" s="76"/>
      <c r="I40" s="77"/>
      <c r="J40" s="75"/>
    </row>
    <row r="41" spans="1:12" ht="12.75">
      <c r="A41" s="17" t="s">
        <v>21</v>
      </c>
      <c r="B41" s="22"/>
      <c r="C41" s="26">
        <v>2222.3</v>
      </c>
      <c r="D41" s="19"/>
      <c r="E41" s="26">
        <v>1584.9</v>
      </c>
      <c r="F41" s="27">
        <f t="shared" si="3"/>
        <v>71.31800386986455</v>
      </c>
      <c r="G41" s="76"/>
      <c r="H41" s="76"/>
      <c r="I41" s="77"/>
      <c r="J41" s="75"/>
      <c r="L41" s="33"/>
    </row>
    <row r="42" spans="1:10" ht="12.75">
      <c r="A42" s="17" t="s">
        <v>14</v>
      </c>
      <c r="B42" s="30"/>
      <c r="C42" s="19">
        <f>C38-C39-C40-C41</f>
        <v>6659.899999999999</v>
      </c>
      <c r="D42" s="19">
        <f>D38-D39-D40-D41</f>
        <v>0</v>
      </c>
      <c r="E42" s="19">
        <f>E38-E39-E40-E41</f>
        <v>3303.2000000000003</v>
      </c>
      <c r="F42" s="27">
        <f t="shared" si="3"/>
        <v>49.59834231745223</v>
      </c>
      <c r="G42" s="76"/>
      <c r="H42" s="76"/>
      <c r="I42" s="77"/>
      <c r="J42" s="75"/>
    </row>
    <row r="43" spans="1:10" s="16" customFormat="1" ht="21.75" customHeight="1">
      <c r="A43" s="21" t="s">
        <v>50</v>
      </c>
      <c r="B43" s="30" t="s">
        <v>51</v>
      </c>
      <c r="C43" s="24">
        <v>101127.6</v>
      </c>
      <c r="D43" s="23"/>
      <c r="E43" s="24">
        <v>61313.1</v>
      </c>
      <c r="F43" s="14">
        <f t="shared" si="3"/>
        <v>60.62944240741399</v>
      </c>
      <c r="G43" s="76"/>
      <c r="H43" s="76"/>
      <c r="I43" s="77"/>
      <c r="J43" s="75"/>
    </row>
    <row r="44" spans="1:10" ht="12.75">
      <c r="A44" s="17" t="s">
        <v>12</v>
      </c>
      <c r="B44" s="18"/>
      <c r="C44" s="26">
        <v>64160.4</v>
      </c>
      <c r="D44" s="19"/>
      <c r="E44" s="26">
        <v>38623.8</v>
      </c>
      <c r="F44" s="27">
        <f t="shared" si="3"/>
        <v>60.19881422185648</v>
      </c>
      <c r="G44" s="76"/>
      <c r="H44" s="76"/>
      <c r="I44" s="77"/>
      <c r="J44" s="75"/>
    </row>
    <row r="45" spans="1:10" ht="12.75">
      <c r="A45" s="17" t="s">
        <v>20</v>
      </c>
      <c r="B45" s="18"/>
      <c r="C45" s="19">
        <v>18439.8</v>
      </c>
      <c r="D45" s="19"/>
      <c r="E45" s="26">
        <v>11484.9</v>
      </c>
      <c r="F45" s="27">
        <f t="shared" si="3"/>
        <v>62.28321348387726</v>
      </c>
      <c r="G45" s="76"/>
      <c r="H45" s="76"/>
      <c r="I45" s="77"/>
      <c r="J45" s="75"/>
    </row>
    <row r="46" spans="1:12" ht="12.75">
      <c r="A46" s="17" t="s">
        <v>21</v>
      </c>
      <c r="B46" s="18"/>
      <c r="C46" s="26">
        <v>4137.3</v>
      </c>
      <c r="D46" s="19"/>
      <c r="E46" s="26">
        <v>2742.1</v>
      </c>
      <c r="F46" s="27">
        <f t="shared" si="3"/>
        <v>66.277523989075</v>
      </c>
      <c r="G46" s="76"/>
      <c r="H46" s="76"/>
      <c r="I46" s="77"/>
      <c r="J46" s="75"/>
      <c r="L46" s="33"/>
    </row>
    <row r="47" spans="1:209" ht="12.75">
      <c r="A47" s="17" t="s">
        <v>14</v>
      </c>
      <c r="B47" s="18"/>
      <c r="C47" s="26">
        <f>C43-C44-C45-C46</f>
        <v>14390.100000000006</v>
      </c>
      <c r="D47" s="19">
        <f>D43-D44-D45-D46</f>
        <v>0</v>
      </c>
      <c r="E47" s="19">
        <f>E43-E44-E45-E46</f>
        <v>8462.299999999996</v>
      </c>
      <c r="F47" s="27">
        <f t="shared" si="3"/>
        <v>58.80640162333821</v>
      </c>
      <c r="G47" s="76"/>
      <c r="H47" s="76"/>
      <c r="I47" s="77"/>
      <c r="J47" s="7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</row>
    <row r="48" spans="1:209" s="43" customFormat="1" ht="25.5" customHeight="1">
      <c r="A48" s="35" t="s">
        <v>52</v>
      </c>
      <c r="B48" s="36"/>
      <c r="C48" s="37">
        <v>69910</v>
      </c>
      <c r="D48" s="38"/>
      <c r="E48" s="37">
        <v>42238.5</v>
      </c>
      <c r="F48" s="14">
        <f t="shared" si="3"/>
        <v>60.418395079387786</v>
      </c>
      <c r="G48" s="50"/>
      <c r="H48" s="50"/>
      <c r="I48" s="84"/>
      <c r="J48" s="75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</row>
    <row r="49" spans="1:209" s="49" customFormat="1" ht="12.75">
      <c r="A49" s="44" t="s">
        <v>53</v>
      </c>
      <c r="B49" s="45"/>
      <c r="C49" s="46">
        <v>53167.4</v>
      </c>
      <c r="D49" s="39"/>
      <c r="E49" s="39">
        <v>31951.4</v>
      </c>
      <c r="F49" s="27">
        <f t="shared" si="3"/>
        <v>60.095848207736324</v>
      </c>
      <c r="G49" s="50"/>
      <c r="H49" s="50"/>
      <c r="I49" s="84"/>
      <c r="J49" s="75"/>
      <c r="K49" s="4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</row>
    <row r="50" spans="1:209" s="49" customFormat="1" ht="12.75">
      <c r="A50" s="44" t="s">
        <v>54</v>
      </c>
      <c r="B50" s="45"/>
      <c r="C50" s="46">
        <v>15119.6</v>
      </c>
      <c r="D50" s="39"/>
      <c r="E50" s="46">
        <v>9410.1</v>
      </c>
      <c r="F50" s="27">
        <f t="shared" si="3"/>
        <v>62.23775761263526</v>
      </c>
      <c r="G50" s="50"/>
      <c r="H50" s="50"/>
      <c r="I50" s="84"/>
      <c r="J50" s="75"/>
      <c r="K50" s="47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</row>
    <row r="51" spans="1:209" s="49" customFormat="1" ht="12.75">
      <c r="A51" s="44" t="s">
        <v>21</v>
      </c>
      <c r="B51" s="45"/>
      <c r="C51" s="39"/>
      <c r="D51" s="39"/>
      <c r="E51" s="39"/>
      <c r="F51" s="27"/>
      <c r="G51" s="50"/>
      <c r="H51" s="50"/>
      <c r="I51" s="84"/>
      <c r="J51" s="75"/>
      <c r="K51" s="4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</row>
    <row r="52" spans="1:209" s="49" customFormat="1" ht="12.75">
      <c r="A52" s="44" t="s">
        <v>14</v>
      </c>
      <c r="B52" s="45"/>
      <c r="C52" s="39">
        <f>C48-C49-C50</f>
        <v>1622.9999999999982</v>
      </c>
      <c r="D52" s="39">
        <f>D48-D49-D50</f>
        <v>0</v>
      </c>
      <c r="E52" s="39">
        <f>E48-E49-E50</f>
        <v>876.9999999999982</v>
      </c>
      <c r="F52" s="27">
        <f>E52/C52*100</f>
        <v>54.035736290819415</v>
      </c>
      <c r="G52" s="50"/>
      <c r="H52" s="50"/>
      <c r="I52" s="84"/>
      <c r="J52" s="75"/>
      <c r="K52" s="47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</row>
    <row r="53" spans="1:209" s="49" customFormat="1" ht="12.75">
      <c r="A53" s="35" t="s">
        <v>55</v>
      </c>
      <c r="B53" s="51" t="s">
        <v>56</v>
      </c>
      <c r="C53" s="38">
        <v>0</v>
      </c>
      <c r="D53" s="38"/>
      <c r="E53" s="37">
        <v>0</v>
      </c>
      <c r="F53" s="27" t="e">
        <f>E53/C53*100</f>
        <v>#DIV/0!</v>
      </c>
      <c r="G53" s="37">
        <v>0</v>
      </c>
      <c r="H53" s="38"/>
      <c r="I53" s="52">
        <v>0</v>
      </c>
      <c r="J53" s="15" t="e">
        <f>I53/G53*100</f>
        <v>#DIV/0!</v>
      </c>
      <c r="K53" s="4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</row>
    <row r="54" spans="1:209" s="49" customFormat="1" ht="12.75">
      <c r="A54" s="44"/>
      <c r="B54" s="45"/>
      <c r="C54" s="50"/>
      <c r="D54" s="50"/>
      <c r="E54" s="50"/>
      <c r="F54" s="78"/>
      <c r="G54" s="39"/>
      <c r="H54" s="39"/>
      <c r="I54" s="40"/>
      <c r="J54" s="24"/>
      <c r="K54" s="47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</row>
    <row r="55" spans="1:209" s="49" customFormat="1" ht="12.75">
      <c r="A55" s="44"/>
      <c r="B55" s="45"/>
      <c r="C55" s="50"/>
      <c r="D55" s="50"/>
      <c r="E55" s="50"/>
      <c r="F55" s="78"/>
      <c r="G55" s="39"/>
      <c r="H55" s="39"/>
      <c r="I55" s="40"/>
      <c r="J55" s="24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</row>
    <row r="56" spans="1:209" s="49" customFormat="1" ht="12.75">
      <c r="A56" s="35" t="s">
        <v>57</v>
      </c>
      <c r="B56" s="36" t="s">
        <v>58</v>
      </c>
      <c r="C56" s="37">
        <v>1032</v>
      </c>
      <c r="D56" s="38"/>
      <c r="E56" s="37">
        <v>598.8</v>
      </c>
      <c r="F56" s="14">
        <f aca="true" t="shared" si="4" ref="F56:F61">E56/C56*100</f>
        <v>58.02325581395349</v>
      </c>
      <c r="G56" s="38">
        <v>0</v>
      </c>
      <c r="H56" s="39"/>
      <c r="I56" s="53">
        <v>0</v>
      </c>
      <c r="J56" s="24">
        <v>0</v>
      </c>
      <c r="K56" s="41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</row>
    <row r="57" spans="1:209" s="49" customFormat="1" ht="12.75">
      <c r="A57" s="44" t="s">
        <v>21</v>
      </c>
      <c r="B57" s="45"/>
      <c r="C57" s="39">
        <v>1</v>
      </c>
      <c r="D57" s="39"/>
      <c r="E57" s="39">
        <v>1</v>
      </c>
      <c r="F57" s="27">
        <f t="shared" si="4"/>
        <v>100</v>
      </c>
      <c r="G57" s="39"/>
      <c r="H57" s="39"/>
      <c r="I57" s="40"/>
      <c r="J57" s="24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</row>
    <row r="58" spans="1:209" s="49" customFormat="1" ht="12.75">
      <c r="A58" s="44" t="s">
        <v>14</v>
      </c>
      <c r="B58" s="45"/>
      <c r="C58" s="46">
        <f>C56-C57</f>
        <v>1031</v>
      </c>
      <c r="D58" s="39">
        <f>D56-D57</f>
        <v>0</v>
      </c>
      <c r="E58" s="46">
        <f>E56-E57</f>
        <v>597.8</v>
      </c>
      <c r="F58" s="27">
        <f t="shared" si="4"/>
        <v>57.98254122211445</v>
      </c>
      <c r="G58" s="39">
        <v>0</v>
      </c>
      <c r="H58" s="39"/>
      <c r="I58" s="40">
        <v>0</v>
      </c>
      <c r="J58" s="26">
        <v>0</v>
      </c>
      <c r="K58" s="47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</row>
    <row r="59" spans="1:209" s="43" customFormat="1" ht="14.25" customHeight="1">
      <c r="A59" s="35" t="s">
        <v>59</v>
      </c>
      <c r="B59" s="36" t="s">
        <v>60</v>
      </c>
      <c r="C59" s="37">
        <v>2303.8</v>
      </c>
      <c r="D59" s="38"/>
      <c r="E59" s="38">
        <v>1308.6</v>
      </c>
      <c r="F59" s="14">
        <f t="shared" si="4"/>
        <v>56.80180571230141</v>
      </c>
      <c r="G59" s="50"/>
      <c r="H59" s="50"/>
      <c r="I59" s="84"/>
      <c r="J59" s="83"/>
      <c r="K59" s="41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</row>
    <row r="60" spans="1:209" s="49" customFormat="1" ht="12.75">
      <c r="A60" s="44" t="s">
        <v>53</v>
      </c>
      <c r="B60" s="45"/>
      <c r="C60" s="46">
        <v>428.4</v>
      </c>
      <c r="D60" s="39"/>
      <c r="E60" s="46">
        <v>213.8</v>
      </c>
      <c r="F60" s="27">
        <f t="shared" si="4"/>
        <v>49.90662931839403</v>
      </c>
      <c r="G60" s="50"/>
      <c r="H60" s="50"/>
      <c r="I60" s="84"/>
      <c r="J60" s="50"/>
      <c r="K60" s="47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</row>
    <row r="61" spans="1:209" s="49" customFormat="1" ht="12.75">
      <c r="A61" s="44" t="s">
        <v>20</v>
      </c>
      <c r="B61" s="45"/>
      <c r="C61" s="46">
        <v>129.4</v>
      </c>
      <c r="D61" s="39"/>
      <c r="E61" s="46">
        <v>82.5</v>
      </c>
      <c r="F61" s="27">
        <f t="shared" si="4"/>
        <v>63.755795981452856</v>
      </c>
      <c r="G61" s="50"/>
      <c r="H61" s="50"/>
      <c r="I61" s="84"/>
      <c r="J61" s="50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</row>
    <row r="62" spans="1:209" s="49" customFormat="1" ht="12.75">
      <c r="A62" s="44" t="s">
        <v>21</v>
      </c>
      <c r="B62" s="45"/>
      <c r="C62" s="46"/>
      <c r="D62" s="39"/>
      <c r="E62" s="46"/>
      <c r="F62" s="27">
        <v>0</v>
      </c>
      <c r="G62" s="50"/>
      <c r="H62" s="50"/>
      <c r="I62" s="84"/>
      <c r="J62" s="50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</row>
    <row r="63" spans="1:209" s="49" customFormat="1" ht="13.5" customHeight="1">
      <c r="A63" s="44" t="s">
        <v>14</v>
      </c>
      <c r="B63" s="45"/>
      <c r="C63" s="39">
        <f>C59-C60-C61-C62</f>
        <v>1746</v>
      </c>
      <c r="D63" s="39">
        <f>D59-D60-D61-D62</f>
        <v>0</v>
      </c>
      <c r="E63" s="39">
        <f>E59-E60-E61-E62</f>
        <v>1012.3</v>
      </c>
      <c r="F63" s="27">
        <f aca="true" t="shared" si="5" ref="F63:F70">E63/C63*100</f>
        <v>57.978235967926686</v>
      </c>
      <c r="G63" s="50"/>
      <c r="H63" s="50"/>
      <c r="I63" s="84"/>
      <c r="J63" s="50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</row>
    <row r="64" spans="1:209" s="16" customFormat="1" ht="17.25" customHeight="1">
      <c r="A64" s="21" t="s">
        <v>61</v>
      </c>
      <c r="B64" s="22" t="s">
        <v>62</v>
      </c>
      <c r="C64" s="24">
        <v>105314.4</v>
      </c>
      <c r="D64" s="23"/>
      <c r="E64" s="24">
        <v>53321.7</v>
      </c>
      <c r="F64" s="14">
        <f t="shared" si="5"/>
        <v>50.630967844853124</v>
      </c>
      <c r="G64" s="24">
        <v>135.6</v>
      </c>
      <c r="H64" s="23"/>
      <c r="I64" s="25">
        <v>114.2</v>
      </c>
      <c r="J64" s="24">
        <f>I64/G64*100</f>
        <v>84.21828908554573</v>
      </c>
      <c r="K64" s="54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</row>
    <row r="65" spans="1:10" ht="12.75">
      <c r="A65" s="44" t="s">
        <v>63</v>
      </c>
      <c r="B65" s="18"/>
      <c r="C65" s="19">
        <v>10542.9</v>
      </c>
      <c r="D65" s="19"/>
      <c r="E65" s="26">
        <v>5510</v>
      </c>
      <c r="F65" s="27">
        <f t="shared" si="5"/>
        <v>52.26266017888817</v>
      </c>
      <c r="G65" s="76"/>
      <c r="H65" s="76"/>
      <c r="I65" s="77"/>
      <c r="J65" s="79"/>
    </row>
    <row r="66" spans="1:10" ht="12.75">
      <c r="A66" s="44" t="s">
        <v>64</v>
      </c>
      <c r="B66" s="18"/>
      <c r="C66" s="26">
        <v>3176.1</v>
      </c>
      <c r="D66" s="26"/>
      <c r="E66" s="26">
        <v>1756</v>
      </c>
      <c r="F66" s="27">
        <f t="shared" si="5"/>
        <v>55.287931740184504</v>
      </c>
      <c r="G66" s="76"/>
      <c r="H66" s="76"/>
      <c r="I66" s="77"/>
      <c r="J66" s="79"/>
    </row>
    <row r="67" spans="1:10" ht="12.75">
      <c r="A67" s="44" t="s">
        <v>21</v>
      </c>
      <c r="B67" s="18"/>
      <c r="C67" s="26">
        <v>1627.9</v>
      </c>
      <c r="D67" s="19"/>
      <c r="E67" s="26">
        <v>413.7</v>
      </c>
      <c r="F67" s="27">
        <f t="shared" si="5"/>
        <v>25.41310891332391</v>
      </c>
      <c r="G67" s="76"/>
      <c r="H67" s="76"/>
      <c r="I67" s="77"/>
      <c r="J67" s="79"/>
    </row>
    <row r="68" spans="1:11" ht="12.75">
      <c r="A68" s="44" t="s">
        <v>14</v>
      </c>
      <c r="B68" s="18"/>
      <c r="C68" s="19">
        <f>C64-C65-C66-C67</f>
        <v>89967.5</v>
      </c>
      <c r="D68" s="19">
        <f>D64-D65-D66-D67</f>
        <v>0</v>
      </c>
      <c r="E68" s="19">
        <f>E64-E65-E66-E67</f>
        <v>45642</v>
      </c>
      <c r="F68" s="27">
        <f t="shared" si="5"/>
        <v>50.73165309695168</v>
      </c>
      <c r="G68" s="26">
        <v>135.6</v>
      </c>
      <c r="H68" s="19"/>
      <c r="I68" s="28">
        <v>114.2</v>
      </c>
      <c r="J68" s="24">
        <f>I68/G68*100</f>
        <v>84.21828908554573</v>
      </c>
      <c r="K68" s="73"/>
    </row>
    <row r="69" spans="1:10" s="16" customFormat="1" ht="33.75" customHeight="1">
      <c r="A69" s="35" t="s">
        <v>65</v>
      </c>
      <c r="B69" s="30" t="s">
        <v>66</v>
      </c>
      <c r="C69" s="24">
        <v>31</v>
      </c>
      <c r="D69" s="23"/>
      <c r="E69" s="24">
        <v>4</v>
      </c>
      <c r="F69" s="27">
        <f t="shared" si="5"/>
        <v>12.903225806451612</v>
      </c>
      <c r="G69" s="23"/>
      <c r="H69" s="23"/>
      <c r="I69" s="31"/>
      <c r="J69" s="24"/>
    </row>
    <row r="70" spans="1:10" s="16" customFormat="1" ht="18" customHeight="1">
      <c r="A70" s="21" t="s">
        <v>67</v>
      </c>
      <c r="B70" s="22" t="s">
        <v>68</v>
      </c>
      <c r="C70" s="24">
        <v>21600</v>
      </c>
      <c r="D70" s="24">
        <f>D72+D73+D74</f>
        <v>0</v>
      </c>
      <c r="E70" s="24">
        <v>10538.9</v>
      </c>
      <c r="F70" s="14">
        <f t="shared" si="5"/>
        <v>48.7912037037037</v>
      </c>
      <c r="G70" s="24">
        <v>562.8</v>
      </c>
      <c r="H70" s="24">
        <f>H72+H73+H74</f>
        <v>0</v>
      </c>
      <c r="I70" s="24">
        <v>324.2</v>
      </c>
      <c r="J70" s="24">
        <f>I70/G70*100</f>
        <v>57.60483297796731</v>
      </c>
    </row>
    <row r="71" spans="1:10" ht="12.75">
      <c r="A71" s="17" t="s">
        <v>9</v>
      </c>
      <c r="B71" s="18"/>
      <c r="C71" s="76"/>
      <c r="D71" s="76"/>
      <c r="E71" s="76"/>
      <c r="F71" s="78"/>
      <c r="G71" s="80"/>
      <c r="H71" s="80"/>
      <c r="I71" s="81"/>
      <c r="J71" s="79"/>
    </row>
    <row r="72" spans="1:10" ht="12.75">
      <c r="A72" s="17" t="s">
        <v>69</v>
      </c>
      <c r="B72" s="18" t="s">
        <v>70</v>
      </c>
      <c r="C72" s="26">
        <v>536.6</v>
      </c>
      <c r="D72" s="19"/>
      <c r="E72" s="19">
        <v>296.8</v>
      </c>
      <c r="F72" s="27">
        <f aca="true" t="shared" si="6" ref="F72:F79">E72/C72*100</f>
        <v>55.31121878494223</v>
      </c>
      <c r="G72" s="26">
        <v>562.8</v>
      </c>
      <c r="H72" s="26"/>
      <c r="I72" s="28">
        <v>324.2</v>
      </c>
      <c r="J72" s="26">
        <f>I72/G72*100</f>
        <v>57.60483297796731</v>
      </c>
    </row>
    <row r="73" spans="1:10" ht="12.75">
      <c r="A73" s="17" t="s">
        <v>71</v>
      </c>
      <c r="B73" s="18" t="s">
        <v>72</v>
      </c>
      <c r="C73" s="26">
        <v>7057.4</v>
      </c>
      <c r="D73" s="19"/>
      <c r="E73" s="26">
        <v>5086.1</v>
      </c>
      <c r="F73" s="27">
        <f t="shared" si="6"/>
        <v>72.06761696942218</v>
      </c>
      <c r="G73" s="26">
        <v>0</v>
      </c>
      <c r="H73" s="26"/>
      <c r="I73" s="28">
        <v>0</v>
      </c>
      <c r="J73" s="26" t="e">
        <f>I73/G73*100</f>
        <v>#DIV/0!</v>
      </c>
    </row>
    <row r="74" spans="1:10" ht="12.75">
      <c r="A74" s="17" t="s">
        <v>73</v>
      </c>
      <c r="B74" s="18" t="s">
        <v>74</v>
      </c>
      <c r="C74" s="26">
        <v>14006</v>
      </c>
      <c r="D74" s="19"/>
      <c r="E74" s="26">
        <v>5156</v>
      </c>
      <c r="F74" s="27">
        <f t="shared" si="6"/>
        <v>36.812794516635726</v>
      </c>
      <c r="G74" s="80"/>
      <c r="H74" s="80"/>
      <c r="I74" s="81"/>
      <c r="J74" s="80"/>
    </row>
    <row r="75" spans="1:10" ht="12.75">
      <c r="A75" s="35" t="s">
        <v>75</v>
      </c>
      <c r="B75" s="22" t="s">
        <v>76</v>
      </c>
      <c r="C75" s="24">
        <v>93</v>
      </c>
      <c r="D75" s="23"/>
      <c r="E75" s="23">
        <v>49.5</v>
      </c>
      <c r="F75" s="14">
        <f t="shared" si="6"/>
        <v>53.2258064516129</v>
      </c>
      <c r="G75" s="24">
        <v>116.9</v>
      </c>
      <c r="H75" s="24"/>
      <c r="I75" s="25">
        <v>44.9</v>
      </c>
      <c r="J75" s="24">
        <f>I75/G75*100</f>
        <v>38.40889649272882</v>
      </c>
    </row>
    <row r="76" spans="1:10" ht="12.75">
      <c r="A76" s="56" t="s">
        <v>77</v>
      </c>
      <c r="B76" s="22" t="s">
        <v>78</v>
      </c>
      <c r="C76" s="24">
        <v>100</v>
      </c>
      <c r="D76" s="24"/>
      <c r="E76" s="24">
        <v>91</v>
      </c>
      <c r="F76" s="14">
        <f t="shared" si="6"/>
        <v>91</v>
      </c>
      <c r="G76" s="24">
        <v>0</v>
      </c>
      <c r="H76" s="24"/>
      <c r="I76" s="24">
        <v>0</v>
      </c>
      <c r="J76" s="26" t="e">
        <f>I76/G76*100</f>
        <v>#DIV/0!</v>
      </c>
    </row>
    <row r="77" spans="1:10" s="16" customFormat="1" ht="34.5" thickBot="1">
      <c r="A77" s="12" t="s">
        <v>79</v>
      </c>
      <c r="B77" s="13" t="s">
        <v>80</v>
      </c>
      <c r="C77" s="15">
        <v>10556.4</v>
      </c>
      <c r="D77" s="57"/>
      <c r="E77" s="15">
        <v>5021.4</v>
      </c>
      <c r="F77" s="14">
        <f t="shared" si="6"/>
        <v>47.567352506536324</v>
      </c>
      <c r="G77" s="15">
        <v>0</v>
      </c>
      <c r="H77" s="15"/>
      <c r="I77" s="58">
        <v>0</v>
      </c>
      <c r="J77" s="26"/>
    </row>
    <row r="78" spans="1:10" ht="13.5" hidden="1" thickBot="1">
      <c r="A78" s="59"/>
      <c r="B78" s="60"/>
      <c r="C78" s="85"/>
      <c r="D78" s="85"/>
      <c r="E78" s="85"/>
      <c r="F78" s="86" t="e">
        <f t="shared" si="6"/>
        <v>#DIV/0!</v>
      </c>
      <c r="G78" s="85"/>
      <c r="H78" s="85"/>
      <c r="I78" s="87"/>
      <c r="J78" s="88" t="e">
        <f>I78/G78*100</f>
        <v>#DIV/0!</v>
      </c>
    </row>
    <row r="79" spans="1:10" s="65" customFormat="1" ht="18.75" customHeight="1" thickBot="1">
      <c r="A79" s="61" t="s">
        <v>81</v>
      </c>
      <c r="B79" s="62"/>
      <c r="C79" s="63">
        <f>C77+C76+C75+C70+C69+C64+C32+C31+C30+C29+C28+C27+C7</f>
        <v>331140.70000000007</v>
      </c>
      <c r="D79" s="63">
        <f>D77+D76+D75+D70+D69+D64+D32+D31+D30+D29+D28+D27+D7</f>
        <v>0</v>
      </c>
      <c r="E79" s="63">
        <f>E77+E76+E75+E70+E69+E64+E32+E31+E30+E29+E28+E27+E7</f>
        <v>177781.4</v>
      </c>
      <c r="F79" s="64">
        <f t="shared" si="6"/>
        <v>53.687571476414696</v>
      </c>
      <c r="G79" s="63">
        <f>G77+G76+G75+G70+G69+G64+G32+G31+G30+G29+G28+G27+G7</f>
        <v>33384.1</v>
      </c>
      <c r="H79" s="63">
        <f>H77+H76+H75+H70+H69+H64+H32+H31+H30+H29+H28+H27+H7</f>
        <v>4263.1</v>
      </c>
      <c r="I79" s="63">
        <f>I77+I76+I75+I70+I69+I64+I32+I31+I30+I29+I28+I27+I7</f>
        <v>17993.2</v>
      </c>
      <c r="J79" s="89">
        <f>I79/G79*100</f>
        <v>53.89751408604696</v>
      </c>
    </row>
    <row r="80" spans="1:9" ht="39" customHeight="1">
      <c r="A80" s="66" t="s">
        <v>82</v>
      </c>
      <c r="B80" s="67"/>
      <c r="C80" s="68"/>
      <c r="D80" s="68"/>
      <c r="E80" s="68"/>
      <c r="F80" s="68"/>
      <c r="G80" s="68" t="s">
        <v>83</v>
      </c>
      <c r="H80" s="68"/>
      <c r="I80" s="68"/>
    </row>
    <row r="81" spans="1:9" ht="12.75">
      <c r="A81" s="66"/>
      <c r="B81" s="67"/>
      <c r="C81" s="68"/>
      <c r="D81" s="68"/>
      <c r="E81" s="68"/>
      <c r="F81" s="68"/>
      <c r="G81" s="68"/>
      <c r="H81" s="68"/>
      <c r="I81" s="68"/>
    </row>
    <row r="82" spans="1:9" ht="12.75">
      <c r="A82" s="66"/>
      <c r="B82" s="67"/>
      <c r="C82" s="68"/>
      <c r="D82" s="68"/>
      <c r="E82" s="68"/>
      <c r="F82" s="68"/>
      <c r="G82" s="68"/>
      <c r="H82" s="68"/>
      <c r="I82" s="68"/>
    </row>
    <row r="83" spans="1:9" ht="12.75">
      <c r="A83" s="66"/>
      <c r="B83" s="67"/>
      <c r="C83" s="68"/>
      <c r="D83" s="68"/>
      <c r="E83" s="68"/>
      <c r="F83" s="68"/>
      <c r="G83" s="69"/>
      <c r="H83" s="68"/>
      <c r="I83" s="68"/>
    </row>
    <row r="84" spans="1:9" ht="12.75">
      <c r="A84" s="66"/>
      <c r="B84" s="67"/>
      <c r="C84" s="68"/>
      <c r="D84" s="68"/>
      <c r="E84" s="68"/>
      <c r="F84" s="68"/>
      <c r="G84" s="68"/>
      <c r="H84" s="68"/>
      <c r="I84" s="68"/>
    </row>
    <row r="85" spans="1:9" ht="12.75">
      <c r="A85" s="66"/>
      <c r="B85" s="67"/>
      <c r="C85" s="68"/>
      <c r="D85" s="68"/>
      <c r="E85" s="68"/>
      <c r="F85" s="68"/>
      <c r="G85" s="68"/>
      <c r="H85" s="68"/>
      <c r="I85" s="68"/>
    </row>
    <row r="86" spans="1:9" ht="12.75">
      <c r="A86" s="66"/>
      <c r="B86" s="67"/>
      <c r="C86" s="68"/>
      <c r="D86" s="68"/>
      <c r="E86" s="68"/>
      <c r="F86" s="68"/>
      <c r="G86" s="70"/>
      <c r="H86" s="68"/>
      <c r="I86" s="70"/>
    </row>
    <row r="87" spans="1:9" ht="12.75">
      <c r="A87" s="66"/>
      <c r="B87" s="67"/>
      <c r="C87" s="68"/>
      <c r="D87" s="68"/>
      <c r="E87" s="68"/>
      <c r="F87" s="68"/>
      <c r="G87" s="69"/>
      <c r="H87" s="68"/>
      <c r="I87" s="69"/>
    </row>
    <row r="88" spans="1:9" ht="12.75">
      <c r="A88" s="66"/>
      <c r="B88" s="67"/>
      <c r="C88" s="68"/>
      <c r="D88" s="68"/>
      <c r="E88" s="68"/>
      <c r="F88" s="68"/>
      <c r="G88" s="68"/>
      <c r="H88" s="68"/>
      <c r="I88" s="68"/>
    </row>
    <row r="89" spans="1:9" ht="12.75">
      <c r="A89" s="66"/>
      <c r="B89" s="67"/>
      <c r="C89" s="68"/>
      <c r="D89" s="68"/>
      <c r="E89" s="68"/>
      <c r="F89" s="68"/>
      <c r="G89" s="68"/>
      <c r="H89" s="68"/>
      <c r="I89" s="68"/>
    </row>
    <row r="90" spans="1:9" ht="12.75">
      <c r="A90" s="66"/>
      <c r="B90" s="67"/>
      <c r="C90" s="68"/>
      <c r="D90" s="68"/>
      <c r="E90" s="68"/>
      <c r="F90" s="68"/>
      <c r="G90" s="68"/>
      <c r="H90" s="68"/>
      <c r="I90" s="68"/>
    </row>
    <row r="91" spans="1:9" ht="12.75">
      <c r="A91" s="66"/>
      <c r="B91" s="67"/>
      <c r="C91" s="68"/>
      <c r="D91" s="68"/>
      <c r="E91" s="68"/>
      <c r="F91" s="68"/>
      <c r="G91" s="68"/>
      <c r="H91" s="68"/>
      <c r="I91" s="68"/>
    </row>
    <row r="92" spans="1:9" ht="12.75">
      <c r="A92" s="66"/>
      <c r="B92" s="67"/>
      <c r="C92" s="68"/>
      <c r="D92" s="68"/>
      <c r="E92" s="68"/>
      <c r="F92" s="68"/>
      <c r="G92" s="68"/>
      <c r="H92" s="68"/>
      <c r="I92" s="68"/>
    </row>
    <row r="93" spans="1:9" ht="12.75">
      <c r="A93" s="66"/>
      <c r="B93" s="67"/>
      <c r="C93" s="68"/>
      <c r="D93" s="68"/>
      <c r="E93" s="68"/>
      <c r="F93" s="68"/>
      <c r="G93" s="68"/>
      <c r="H93" s="68"/>
      <c r="I93" s="68"/>
    </row>
    <row r="94" spans="1:9" ht="12.75">
      <c r="A94" s="66"/>
      <c r="B94" s="67"/>
      <c r="C94" s="68"/>
      <c r="D94" s="68"/>
      <c r="E94" s="68"/>
      <c r="F94" s="68"/>
      <c r="G94" s="68"/>
      <c r="H94" s="68"/>
      <c r="I94" s="68"/>
    </row>
    <row r="95" spans="1:9" ht="12.75">
      <c r="A95" s="66"/>
      <c r="B95" s="67"/>
      <c r="C95" s="68"/>
      <c r="D95" s="68"/>
      <c r="E95" s="68"/>
      <c r="F95" s="68"/>
      <c r="G95" s="68"/>
      <c r="H95" s="68"/>
      <c r="I95" s="68"/>
    </row>
    <row r="96" spans="1:9" ht="12.75">
      <c r="A96" s="66"/>
      <c r="B96" s="67"/>
      <c r="C96" s="68"/>
      <c r="D96" s="68"/>
      <c r="E96" s="68"/>
      <c r="F96" s="68"/>
      <c r="G96" s="68"/>
      <c r="H96" s="68"/>
      <c r="I96" s="68"/>
    </row>
    <row r="97" spans="1:9" ht="12.75">
      <c r="A97" s="66"/>
      <c r="B97" s="67"/>
      <c r="C97" s="68"/>
      <c r="D97" s="68"/>
      <c r="E97" s="68"/>
      <c r="F97" s="68"/>
      <c r="G97" s="68"/>
      <c r="H97" s="68"/>
      <c r="I97" s="68"/>
    </row>
    <row r="98" spans="1:9" ht="12.75">
      <c r="A98" s="66"/>
      <c r="B98" s="67"/>
      <c r="C98" s="68"/>
      <c r="D98" s="68"/>
      <c r="E98" s="68"/>
      <c r="F98" s="68"/>
      <c r="G98" s="68"/>
      <c r="H98" s="68"/>
      <c r="I98" s="68"/>
    </row>
    <row r="99" spans="1:9" ht="12.75">
      <c r="A99" s="66"/>
      <c r="B99" s="67"/>
      <c r="C99" s="68"/>
      <c r="D99" s="68"/>
      <c r="E99" s="68"/>
      <c r="F99" s="68"/>
      <c r="G99" s="68"/>
      <c r="H99" s="68"/>
      <c r="I99" s="68"/>
    </row>
    <row r="100" spans="1:9" ht="12.75">
      <c r="A100" s="66"/>
      <c r="B100" s="67"/>
      <c r="C100" s="68"/>
      <c r="D100" s="68"/>
      <c r="E100" s="68"/>
      <c r="F100" s="68"/>
      <c r="G100" s="68"/>
      <c r="H100" s="68"/>
      <c r="I100" s="68"/>
    </row>
    <row r="101" spans="1:9" ht="12.75">
      <c r="A101" s="66"/>
      <c r="B101" s="67"/>
      <c r="C101" s="68"/>
      <c r="D101" s="68"/>
      <c r="E101" s="68"/>
      <c r="F101" s="68"/>
      <c r="G101" s="68"/>
      <c r="H101" s="68"/>
      <c r="I101" s="68"/>
    </row>
    <row r="102" spans="1:9" ht="12.75">
      <c r="A102" s="66"/>
      <c r="B102" s="67"/>
      <c r="C102" s="68"/>
      <c r="D102" s="68"/>
      <c r="E102" s="68"/>
      <c r="F102" s="68"/>
      <c r="G102" s="68"/>
      <c r="H102" s="68"/>
      <c r="I102" s="68"/>
    </row>
    <row r="103" spans="1:9" ht="12.75">
      <c r="A103" s="66"/>
      <c r="B103" s="67"/>
      <c r="C103" s="68"/>
      <c r="D103" s="68"/>
      <c r="E103" s="68"/>
      <c r="F103" s="68"/>
      <c r="G103" s="68"/>
      <c r="H103" s="68"/>
      <c r="I103" s="68"/>
    </row>
    <row r="104" spans="1:9" ht="12.75">
      <c r="A104" s="66"/>
      <c r="B104" s="67"/>
      <c r="C104" s="68"/>
      <c r="D104" s="68"/>
      <c r="E104" s="68"/>
      <c r="F104" s="68"/>
      <c r="G104" s="68"/>
      <c r="H104" s="68"/>
      <c r="I104" s="68"/>
    </row>
    <row r="105" spans="1:9" ht="12.75">
      <c r="A105" s="66"/>
      <c r="B105" s="67"/>
      <c r="C105" s="68"/>
      <c r="D105" s="68"/>
      <c r="E105" s="68"/>
      <c r="F105" s="68"/>
      <c r="G105" s="68"/>
      <c r="H105" s="68"/>
      <c r="I105" s="68"/>
    </row>
    <row r="106" spans="1:9" ht="12.75">
      <c r="A106" s="66"/>
      <c r="B106" s="67"/>
      <c r="C106" s="68"/>
      <c r="D106" s="68"/>
      <c r="E106" s="68"/>
      <c r="F106" s="68"/>
      <c r="G106" s="68"/>
      <c r="H106" s="68"/>
      <c r="I106" s="68"/>
    </row>
    <row r="107" spans="1:9" ht="12.75">
      <c r="A107" s="66"/>
      <c r="B107" s="67"/>
      <c r="C107" s="68"/>
      <c r="D107" s="68"/>
      <c r="E107" s="68"/>
      <c r="F107" s="68"/>
      <c r="G107" s="68"/>
      <c r="H107" s="68"/>
      <c r="I107" s="68"/>
    </row>
    <row r="108" spans="1:9" ht="12.75">
      <c r="A108" s="66"/>
      <c r="B108" s="67"/>
      <c r="C108" s="68"/>
      <c r="D108" s="68"/>
      <c r="E108" s="68"/>
      <c r="F108" s="68"/>
      <c r="G108" s="68"/>
      <c r="H108" s="68"/>
      <c r="I108" s="68"/>
    </row>
    <row r="109" spans="1:9" ht="12.75">
      <c r="A109" s="66"/>
      <c r="B109" s="67"/>
      <c r="C109" s="68"/>
      <c r="D109" s="68"/>
      <c r="E109" s="68"/>
      <c r="F109" s="68"/>
      <c r="G109" s="68"/>
      <c r="H109" s="68"/>
      <c r="I109" s="68"/>
    </row>
    <row r="110" spans="1:9" ht="12.75">
      <c r="A110" s="66"/>
      <c r="B110" s="67"/>
      <c r="C110" s="68"/>
      <c r="D110" s="68"/>
      <c r="E110" s="68"/>
      <c r="F110" s="68"/>
      <c r="G110" s="68"/>
      <c r="H110" s="68"/>
      <c r="I110" s="68"/>
    </row>
    <row r="111" spans="1:9" ht="12.75">
      <c r="A111" s="66"/>
      <c r="B111" s="67"/>
      <c r="C111" s="68"/>
      <c r="D111" s="68"/>
      <c r="E111" s="68"/>
      <c r="F111" s="68"/>
      <c r="G111" s="68"/>
      <c r="H111" s="68"/>
      <c r="I111" s="68"/>
    </row>
    <row r="112" spans="1:9" ht="12.75">
      <c r="A112" s="66"/>
      <c r="B112" s="67"/>
      <c r="C112" s="68"/>
      <c r="D112" s="68"/>
      <c r="E112" s="68"/>
      <c r="F112" s="68"/>
      <c r="G112" s="68"/>
      <c r="H112" s="68"/>
      <c r="I112" s="68"/>
    </row>
    <row r="113" spans="1:9" ht="12.75">
      <c r="A113" s="66"/>
      <c r="B113" s="67"/>
      <c r="C113" s="68"/>
      <c r="D113" s="68"/>
      <c r="E113" s="68"/>
      <c r="F113" s="68"/>
      <c r="G113" s="68"/>
      <c r="H113" s="68"/>
      <c r="I113" s="68"/>
    </row>
    <row r="114" spans="1:9" ht="12.75">
      <c r="A114" s="66"/>
      <c r="B114" s="67"/>
      <c r="C114" s="68"/>
      <c r="D114" s="68"/>
      <c r="E114" s="68"/>
      <c r="F114" s="68"/>
      <c r="G114" s="68"/>
      <c r="H114" s="68"/>
      <c r="I114" s="68"/>
    </row>
    <row r="115" spans="1:9" ht="12.75">
      <c r="A115" s="66"/>
      <c r="B115" s="67"/>
      <c r="C115" s="68"/>
      <c r="D115" s="68"/>
      <c r="E115" s="68"/>
      <c r="F115" s="68"/>
      <c r="G115" s="68"/>
      <c r="H115" s="68"/>
      <c r="I115" s="68"/>
    </row>
    <row r="116" spans="1:9" ht="12.75">
      <c r="A116" s="66"/>
      <c r="B116" s="67"/>
      <c r="C116" s="68"/>
      <c r="D116" s="68"/>
      <c r="E116" s="68"/>
      <c r="F116" s="68"/>
      <c r="G116" s="68"/>
      <c r="H116" s="68"/>
      <c r="I116" s="68"/>
    </row>
    <row r="117" spans="1:9" ht="12.75">
      <c r="A117" s="66"/>
      <c r="B117" s="67"/>
      <c r="C117" s="68"/>
      <c r="D117" s="68"/>
      <c r="E117" s="68"/>
      <c r="F117" s="68"/>
      <c r="G117" s="68"/>
      <c r="H117" s="68"/>
      <c r="I117" s="68"/>
    </row>
    <row r="118" spans="1:9" ht="12.75">
      <c r="A118" s="66"/>
      <c r="B118" s="67"/>
      <c r="C118" s="68"/>
      <c r="D118" s="68"/>
      <c r="E118" s="68"/>
      <c r="F118" s="68"/>
      <c r="G118" s="68"/>
      <c r="H118" s="68"/>
      <c r="I118" s="68"/>
    </row>
    <row r="119" spans="1:9" ht="12.75">
      <c r="A119" s="66"/>
      <c r="B119" s="67"/>
      <c r="C119" s="68"/>
      <c r="D119" s="68"/>
      <c r="E119" s="68"/>
      <c r="F119" s="68"/>
      <c r="G119" s="68"/>
      <c r="H119" s="68"/>
      <c r="I119" s="68"/>
    </row>
    <row r="120" spans="1:9" ht="12.75">
      <c r="A120" s="66"/>
      <c r="B120" s="67"/>
      <c r="C120" s="68"/>
      <c r="D120" s="68"/>
      <c r="E120" s="68"/>
      <c r="F120" s="68"/>
      <c r="G120" s="68"/>
      <c r="H120" s="68"/>
      <c r="I120" s="68"/>
    </row>
    <row r="121" spans="1:9" ht="12.75">
      <c r="A121" s="66"/>
      <c r="B121" s="67"/>
      <c r="C121" s="68"/>
      <c r="D121" s="68"/>
      <c r="E121" s="68"/>
      <c r="F121" s="68"/>
      <c r="G121" s="68"/>
      <c r="H121" s="68"/>
      <c r="I121" s="68"/>
    </row>
    <row r="122" spans="1:9" ht="12.75">
      <c r="A122" s="66"/>
      <c r="B122" s="67"/>
      <c r="C122" s="68"/>
      <c r="D122" s="68"/>
      <c r="E122" s="68"/>
      <c r="F122" s="68"/>
      <c r="G122" s="68"/>
      <c r="H122" s="68"/>
      <c r="I122" s="68"/>
    </row>
    <row r="123" spans="1:9" ht="12.75">
      <c r="A123" s="66"/>
      <c r="B123" s="67"/>
      <c r="C123" s="68"/>
      <c r="D123" s="68"/>
      <c r="E123" s="68"/>
      <c r="F123" s="68"/>
      <c r="G123" s="68"/>
      <c r="H123" s="68"/>
      <c r="I123" s="68"/>
    </row>
    <row r="124" spans="1:9" ht="12.75">
      <c r="A124" s="66"/>
      <c r="B124" s="67"/>
      <c r="C124" s="68"/>
      <c r="D124" s="68"/>
      <c r="E124" s="68"/>
      <c r="F124" s="68"/>
      <c r="G124" s="68"/>
      <c r="H124" s="68"/>
      <c r="I124" s="68"/>
    </row>
    <row r="125" spans="1:9" ht="12.75">
      <c r="A125" s="66"/>
      <c r="B125" s="67"/>
      <c r="C125" s="68"/>
      <c r="D125" s="68"/>
      <c r="E125" s="68"/>
      <c r="F125" s="68"/>
      <c r="G125" s="68"/>
      <c r="H125" s="68"/>
      <c r="I125" s="68"/>
    </row>
    <row r="126" spans="1:9" ht="12.75">
      <c r="A126" s="66"/>
      <c r="B126" s="67"/>
      <c r="C126" s="68"/>
      <c r="D126" s="68"/>
      <c r="E126" s="68"/>
      <c r="F126" s="68"/>
      <c r="G126" s="68"/>
      <c r="H126" s="68"/>
      <c r="I126" s="68"/>
    </row>
    <row r="127" spans="1:9" ht="12.75">
      <c r="A127" s="66"/>
      <c r="B127" s="67"/>
      <c r="C127" s="68"/>
      <c r="D127" s="68"/>
      <c r="E127" s="68"/>
      <c r="F127" s="68"/>
      <c r="G127" s="68"/>
      <c r="H127" s="68"/>
      <c r="I127" s="68"/>
    </row>
    <row r="128" spans="1:9" ht="12.75">
      <c r="A128" s="66"/>
      <c r="B128" s="67"/>
      <c r="C128" s="68"/>
      <c r="D128" s="68"/>
      <c r="E128" s="68"/>
      <c r="F128" s="68"/>
      <c r="G128" s="68"/>
      <c r="H128" s="68"/>
      <c r="I128" s="68"/>
    </row>
    <row r="129" spans="1:9" ht="12.75">
      <c r="A129" s="66"/>
      <c r="B129" s="67"/>
      <c r="C129" s="68"/>
      <c r="D129" s="68"/>
      <c r="E129" s="68"/>
      <c r="F129" s="68"/>
      <c r="G129" s="68"/>
      <c r="H129" s="68"/>
      <c r="I129" s="68"/>
    </row>
    <row r="130" spans="1:9" ht="12.75">
      <c r="A130" s="66"/>
      <c r="B130" s="67"/>
      <c r="C130" s="68"/>
      <c r="D130" s="68"/>
      <c r="E130" s="68"/>
      <c r="F130" s="68"/>
      <c r="G130" s="68"/>
      <c r="H130" s="68"/>
      <c r="I130" s="68"/>
    </row>
    <row r="131" spans="1:9" ht="12.75">
      <c r="A131" s="66"/>
      <c r="B131" s="67"/>
      <c r="C131" s="68"/>
      <c r="D131" s="68"/>
      <c r="E131" s="68"/>
      <c r="F131" s="68"/>
      <c r="G131" s="68"/>
      <c r="H131" s="68"/>
      <c r="I131" s="68"/>
    </row>
    <row r="132" spans="1:9" ht="12.75">
      <c r="A132" s="66"/>
      <c r="B132" s="67"/>
      <c r="C132" s="68"/>
      <c r="D132" s="68"/>
      <c r="E132" s="68"/>
      <c r="F132" s="68"/>
      <c r="G132" s="68"/>
      <c r="H132" s="68"/>
      <c r="I132" s="68"/>
    </row>
    <row r="133" spans="1:9" ht="12.75">
      <c r="A133" s="66"/>
      <c r="B133" s="67"/>
      <c r="C133" s="68"/>
      <c r="D133" s="68"/>
      <c r="E133" s="68"/>
      <c r="F133" s="68"/>
      <c r="G133" s="68"/>
      <c r="H133" s="68"/>
      <c r="I133" s="68"/>
    </row>
    <row r="134" spans="1:9" ht="12.75">
      <c r="A134" s="66"/>
      <c r="B134" s="67"/>
      <c r="C134" s="68"/>
      <c r="D134" s="68"/>
      <c r="E134" s="68"/>
      <c r="F134" s="68"/>
      <c r="G134" s="68"/>
      <c r="H134" s="68"/>
      <c r="I134" s="68"/>
    </row>
    <row r="135" spans="1:9" ht="12.75">
      <c r="A135" s="66"/>
      <c r="B135" s="67"/>
      <c r="C135" s="68"/>
      <c r="D135" s="68"/>
      <c r="E135" s="68"/>
      <c r="F135" s="68"/>
      <c r="G135" s="68"/>
      <c r="H135" s="68"/>
      <c r="I135" s="68"/>
    </row>
    <row r="136" spans="1:9" ht="12.75">
      <c r="A136" s="66"/>
      <c r="B136" s="67"/>
      <c r="C136" s="68"/>
      <c r="D136" s="68"/>
      <c r="E136" s="68"/>
      <c r="F136" s="68"/>
      <c r="G136" s="68"/>
      <c r="H136" s="68"/>
      <c r="I136" s="68"/>
    </row>
    <row r="137" spans="1:9" ht="12.75">
      <c r="A137" s="66"/>
      <c r="B137" s="67"/>
      <c r="C137" s="68"/>
      <c r="D137" s="68"/>
      <c r="E137" s="68"/>
      <c r="F137" s="68"/>
      <c r="G137" s="68"/>
      <c r="H137" s="68"/>
      <c r="I137" s="68"/>
    </row>
    <row r="138" spans="1:9" ht="12.75">
      <c r="A138" s="66"/>
      <c r="B138" s="67"/>
      <c r="C138" s="68"/>
      <c r="D138" s="68"/>
      <c r="E138" s="68"/>
      <c r="F138" s="68"/>
      <c r="G138" s="68"/>
      <c r="H138" s="68"/>
      <c r="I138" s="68"/>
    </row>
    <row r="139" spans="1:9" ht="12.75">
      <c r="A139" s="66"/>
      <c r="B139" s="67"/>
      <c r="C139" s="68"/>
      <c r="D139" s="68"/>
      <c r="E139" s="68"/>
      <c r="F139" s="68"/>
      <c r="G139" s="68"/>
      <c r="H139" s="68"/>
      <c r="I139" s="68"/>
    </row>
    <row r="140" spans="1:9" ht="12.75">
      <c r="A140" s="66"/>
      <c r="B140" s="67"/>
      <c r="C140" s="68"/>
      <c r="D140" s="68"/>
      <c r="E140" s="68"/>
      <c r="F140" s="68"/>
      <c r="G140" s="68"/>
      <c r="H140" s="68"/>
      <c r="I140" s="68"/>
    </row>
    <row r="141" spans="1:9" ht="12.75">
      <c r="A141" s="66"/>
      <c r="B141" s="67"/>
      <c r="C141" s="68"/>
      <c r="D141" s="68"/>
      <c r="E141" s="68"/>
      <c r="F141" s="68"/>
      <c r="G141" s="68"/>
      <c r="H141" s="68"/>
      <c r="I141" s="68"/>
    </row>
    <row r="142" spans="1:9" ht="12.75">
      <c r="A142" s="66"/>
      <c r="B142" s="67"/>
      <c r="C142" s="68"/>
      <c r="D142" s="68"/>
      <c r="E142" s="68"/>
      <c r="F142" s="68"/>
      <c r="G142" s="68"/>
      <c r="H142" s="68"/>
      <c r="I142" s="68"/>
    </row>
    <row r="143" spans="1:9" ht="12.75">
      <c r="A143" s="66"/>
      <c r="B143" s="67"/>
      <c r="C143" s="68"/>
      <c r="D143" s="68"/>
      <c r="E143" s="68"/>
      <c r="F143" s="68"/>
      <c r="G143" s="68"/>
      <c r="H143" s="68"/>
      <c r="I143" s="68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9" right="0.5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2014-02-05T07:12:00Z</cp:lastPrinted>
  <dcterms:created xsi:type="dcterms:W3CDTF">2014-02-05T06:16:45Z</dcterms:created>
  <dcterms:modified xsi:type="dcterms:W3CDTF">2015-07-03T11:38:49Z</dcterms:modified>
  <cp:category/>
  <cp:version/>
  <cp:contentType/>
  <cp:contentStatus/>
</cp:coreProperties>
</file>