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1340" windowHeight="8835" activeTab="5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</sheets>
  <definedNames>
    <definedName name="_xlnm.Print_Area" localSheetId="3">'апрель'!$A$1:$J$80</definedName>
    <definedName name="_xlnm.Print_Area" localSheetId="6">'июль'!$A$1:$J$80</definedName>
    <definedName name="_xlnm.Print_Area" localSheetId="5">'июнь'!$A$1:$J$80</definedName>
    <definedName name="_xlnm.Print_Area" localSheetId="4">'май'!$A$1:$J$80</definedName>
    <definedName name="_xlnm.Print_Area" localSheetId="2">'март'!$A$1:$J$80</definedName>
    <definedName name="_xlnm.Print_Area" localSheetId="1">'февраль'!$A$1:$J$80</definedName>
    <definedName name="_xlnm.Print_Area" localSheetId="0">'январь'!$A$1:$J$79</definedName>
  </definedNames>
  <calcPr fullCalcOnLoad="1"/>
</workbook>
</file>

<file path=xl/sharedStrings.xml><?xml version="1.0" encoding="utf-8"?>
<sst xmlns="http://schemas.openxmlformats.org/spreadsheetml/2006/main" count="791" uniqueCount="98">
  <si>
    <t>01 00</t>
  </si>
  <si>
    <t>в том числе:</t>
  </si>
  <si>
    <t>01 02</t>
  </si>
  <si>
    <t>прочие расходы</t>
  </si>
  <si>
    <t>01 04</t>
  </si>
  <si>
    <t>ОБРАЗОВАНИЕ - ВСЕГО</t>
  </si>
  <si>
    <t>07 00</t>
  </si>
  <si>
    <t>Дошкольное образование - всего</t>
  </si>
  <si>
    <t>07 01</t>
  </si>
  <si>
    <t>Общее образование - всего</t>
  </si>
  <si>
    <t>Прочее образование - всего</t>
  </si>
  <si>
    <t>Молодежная политика - всего</t>
  </si>
  <si>
    <t>07 09</t>
  </si>
  <si>
    <t>07 07</t>
  </si>
  <si>
    <t>КУЛЬТУРА - всего</t>
  </si>
  <si>
    <t>08 00</t>
  </si>
  <si>
    <t>10 00</t>
  </si>
  <si>
    <t>пенсионное обеспечение</t>
  </si>
  <si>
    <t>10 01</t>
  </si>
  <si>
    <t>социальное обеспечение</t>
  </si>
  <si>
    <t>10 03</t>
  </si>
  <si>
    <t>10 04</t>
  </si>
  <si>
    <t>03 00</t>
  </si>
  <si>
    <t>04 00</t>
  </si>
  <si>
    <t>ЖКХ - всего</t>
  </si>
  <si>
    <t>05 00</t>
  </si>
  <si>
    <t>06 00</t>
  </si>
  <si>
    <t>УПРАВЛЕНИЕ - всего</t>
  </si>
  <si>
    <t>НАЦИОНАЛЬНАЯ БЕЗОПАСНОСТЬ - всего</t>
  </si>
  <si>
    <t>НАЦИОНАЛЬНАЯ ЭКОНОМИКА - всего</t>
  </si>
  <si>
    <t>ОХРАНА ОКРУЖАЮЩЕЙ СРЕДЫ</t>
  </si>
  <si>
    <t>СОЦИАЛЬНАЯ ПОЛИТИКА - всего</t>
  </si>
  <si>
    <t>ВСЕГО :</t>
  </si>
  <si>
    <t>РЕЗЕРВНЫЕ ФОНДЫ</t>
  </si>
  <si>
    <t>ДРУГИЕ ОБЩЕГОСУД.  ВОПРОСЫ</t>
  </si>
  <si>
    <t>БЕЗВОЗМЕЗДНЫЕ И БЕЗВОЗВРАТНЫЕ ПЕРЕЧИСЛЕНИЯ БЮДЖЕТАМ</t>
  </si>
  <si>
    <t>11 00</t>
  </si>
  <si>
    <t>О Т Ч Е Т</t>
  </si>
  <si>
    <t>РАЙОН</t>
  </si>
  <si>
    <t>ПОСЕЛЕНИЯ</t>
  </si>
  <si>
    <t>Утверждено на год</t>
  </si>
  <si>
    <t xml:space="preserve">Утверждено на год </t>
  </si>
  <si>
    <t>Органы исполнительной власти  местного самоуправления - всего</t>
  </si>
  <si>
    <t>Высшее должностное лицо органа представительной власти</t>
  </si>
  <si>
    <t>заработная плата        ст. 211</t>
  </si>
  <si>
    <t>начисления на з/пл.    ст. 213</t>
  </si>
  <si>
    <t>заработная плата        ст.211</t>
  </si>
  <si>
    <t>начисления на з/пл.   ст. 213</t>
  </si>
  <si>
    <t>коммунальные услуги  ст. 223</t>
  </si>
  <si>
    <t>заработная плата         ст. 211</t>
  </si>
  <si>
    <t>начисления на з/пл.     ст. 213</t>
  </si>
  <si>
    <t>заработная плата       ст. 211</t>
  </si>
  <si>
    <t>заработная плата   ст. 211</t>
  </si>
  <si>
    <t>начисления на з/пл. ст. 213</t>
  </si>
  <si>
    <t>заработная плата    ст. 211</t>
  </si>
  <si>
    <t>начисления на з/пл.  ст. 213</t>
  </si>
  <si>
    <t>Функционирование законодательных  (представительных) органов государственной власти и местного самоуправления</t>
  </si>
  <si>
    <t>01 03</t>
  </si>
  <si>
    <r>
      <t xml:space="preserve">        </t>
    </r>
    <r>
      <rPr>
        <b/>
        <sz val="8"/>
        <rFont val="Arial Cyr"/>
        <family val="0"/>
      </rPr>
      <t>в том числе:</t>
    </r>
  </si>
  <si>
    <t>02 00</t>
  </si>
  <si>
    <t xml:space="preserve">Утверждено на 1 квартал </t>
  </si>
  <si>
    <t>НАЦИОНАЛЬНАЯ ОБОРОНА</t>
  </si>
  <si>
    <t>01 11</t>
  </si>
  <si>
    <t>Физическая культура и спорт</t>
  </si>
  <si>
    <t>% исполнения</t>
  </si>
  <si>
    <t>0107</t>
  </si>
  <si>
    <t>Поведение референдумов</t>
  </si>
  <si>
    <t>Другие вопросы в обл. физ.культуры</t>
  </si>
  <si>
    <t>0702</t>
  </si>
  <si>
    <t>01 13</t>
  </si>
  <si>
    <t>охрана семьи и детства</t>
  </si>
  <si>
    <t>Обслуживание мун. Долга</t>
  </si>
  <si>
    <t>13 00</t>
  </si>
  <si>
    <t>14 00</t>
  </si>
  <si>
    <t>А.П. Благодатских</t>
  </si>
  <si>
    <t>0105</t>
  </si>
  <si>
    <t>Судебная система</t>
  </si>
  <si>
    <t>из общего образования  - 07 02    за счет СУБВЕНЦИЙ областных</t>
  </si>
  <si>
    <t>0106</t>
  </si>
  <si>
    <t>КСП</t>
  </si>
  <si>
    <t>нач. отдела планирования и исполнения бюджета</t>
  </si>
  <si>
    <t>ОБ ИСПОЛНЕНИИ БЮДЖЕТА ПО РАСХОДАМ   НА 01.01.2013 Г.</t>
  </si>
  <si>
    <t>Кассовый расход     на 01.01.13</t>
  </si>
  <si>
    <t>Подготовка кадров</t>
  </si>
  <si>
    <t>0705</t>
  </si>
  <si>
    <t>0901</t>
  </si>
  <si>
    <t>мероприятия в области здравоохранения….(ВЦП алкоголизм. Наркомания)</t>
  </si>
  <si>
    <t>ОБ ИСПОЛНЕНИИ БЮДЖЕТА ПО РАСХОДАМ   НА 01.03.2013 Г.</t>
  </si>
  <si>
    <t>Кассовый расход     на 01.03.13</t>
  </si>
  <si>
    <t>ОБ ИСПОЛНЕНИИ БЮДЖЕТА ПО РАСХОДАМ   НА 01.04.2013 Г.</t>
  </si>
  <si>
    <t>Кассовый расход     на 01.04.13</t>
  </si>
  <si>
    <t>ОБ ИСПОЛНЕНИИ БЮДЖЕТА ПО РАСХОДАМ   НА 01.05.2013 Г.</t>
  </si>
  <si>
    <t>Кассовый расход     на 01.05.13</t>
  </si>
  <si>
    <t>Нач. финансового управления</t>
  </si>
  <si>
    <t>ОБ ИСПОЛНЕНИИ БЮДЖЕТА ПО РАСХОДАМ   НА 01.06.2013 Г.</t>
  </si>
  <si>
    <t>ОБ ИСПОЛНЕНИИ БЮДЖЕТА ПО РАСХОДАМ   НА 01.07.2013 Г.</t>
  </si>
  <si>
    <t>ОБ ИСПОЛНЕНИИ БЮДЖЕТА ПО РАСХОДАМ   НА 01.08.2013 Г.</t>
  </si>
  <si>
    <t>Кассовый расход     на 01.07.13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</si>
</sst>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#,##0.0"/>
    <numFmt numFmtId="166" formatCode="0.0"/>
    <numFmt numFmtId="167" formatCode="0.0000"/>
    <numFmt numFmtId="168" formatCode="0.000"/>
    <numFmt numFmtId="169" formatCode="0.00000"/>
  </numFmts>
  <fonts count="8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1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2" borderId="2" xfId="0" applyFont="1" applyFill="1" applyBorder="1" applyAlignment="1">
      <alignment wrapText="1"/>
    </xf>
    <xf numFmtId="0" fontId="3" fillId="2" borderId="4" xfId="0" applyFont="1" applyFill="1" applyBorder="1" applyAlignment="1">
      <alignment horizontal="center"/>
    </xf>
    <xf numFmtId="0" fontId="1" fillId="2" borderId="2" xfId="0" applyFont="1" applyFill="1" applyBorder="1" applyAlignment="1">
      <alignment wrapText="1"/>
    </xf>
    <xf numFmtId="0" fontId="1" fillId="2" borderId="4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4" fillId="0" borderId="4" xfId="0" applyFont="1" applyBorder="1" applyAlignment="1">
      <alignment/>
    </xf>
    <xf numFmtId="0" fontId="5" fillId="0" borderId="4" xfId="0" applyFont="1" applyBorder="1" applyAlignment="1">
      <alignment/>
    </xf>
    <xf numFmtId="0" fontId="5" fillId="2" borderId="4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4" fillId="0" borderId="5" xfId="0" applyFont="1" applyBorder="1" applyAlignment="1">
      <alignment/>
    </xf>
    <xf numFmtId="0" fontId="4" fillId="2" borderId="5" xfId="0" applyFont="1" applyFill="1" applyBorder="1" applyAlignment="1">
      <alignment/>
    </xf>
    <xf numFmtId="0" fontId="5" fillId="0" borderId="5" xfId="0" applyFont="1" applyBorder="1" applyAlignment="1">
      <alignment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 vertical="center" wrapText="1"/>
    </xf>
    <xf numFmtId="165" fontId="4" fillId="0" borderId="3" xfId="0" applyNumberFormat="1" applyFont="1" applyBorder="1" applyAlignment="1">
      <alignment/>
    </xf>
    <xf numFmtId="166" fontId="4" fillId="0" borderId="4" xfId="0" applyNumberFormat="1" applyFont="1" applyBorder="1" applyAlignment="1">
      <alignment/>
    </xf>
    <xf numFmtId="0" fontId="6" fillId="0" borderId="0" xfId="0" applyFont="1" applyAlignment="1">
      <alignment/>
    </xf>
    <xf numFmtId="165" fontId="5" fillId="0" borderId="3" xfId="0" applyNumberFormat="1" applyFont="1" applyBorder="1" applyAlignment="1">
      <alignment/>
    </xf>
    <xf numFmtId="166" fontId="5" fillId="0" borderId="4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7" xfId="0" applyFont="1" applyBorder="1" applyAlignment="1">
      <alignment/>
    </xf>
    <xf numFmtId="166" fontId="5" fillId="0" borderId="3" xfId="0" applyNumberFormat="1" applyFont="1" applyBorder="1" applyAlignment="1">
      <alignment/>
    </xf>
    <xf numFmtId="166" fontId="4" fillId="0" borderId="3" xfId="0" applyNumberFormat="1" applyFont="1" applyBorder="1" applyAlignment="1">
      <alignment/>
    </xf>
    <xf numFmtId="166" fontId="5" fillId="0" borderId="5" xfId="0" applyNumberFormat="1" applyFont="1" applyBorder="1" applyAlignment="1">
      <alignment/>
    </xf>
    <xf numFmtId="166" fontId="4" fillId="2" borderId="4" xfId="0" applyNumberFormat="1" applyFont="1" applyFill="1" applyBorder="1" applyAlignment="1">
      <alignment/>
    </xf>
    <xf numFmtId="166" fontId="5" fillId="2" borderId="4" xfId="0" applyNumberFormat="1" applyFont="1" applyFill="1" applyBorder="1" applyAlignment="1">
      <alignment/>
    </xf>
    <xf numFmtId="166" fontId="4" fillId="0" borderId="5" xfId="0" applyNumberFormat="1" applyFont="1" applyBorder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0" fillId="2" borderId="0" xfId="0" applyFill="1" applyAlignment="1">
      <alignment/>
    </xf>
    <xf numFmtId="0" fontId="2" fillId="0" borderId="0" xfId="0" applyFont="1" applyAlignment="1">
      <alignment/>
    </xf>
    <xf numFmtId="49" fontId="3" fillId="0" borderId="4" xfId="0" applyNumberFormat="1" applyFont="1" applyBorder="1" applyAlignment="1">
      <alignment horizontal="center"/>
    </xf>
    <xf numFmtId="166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2" fillId="0" borderId="0" xfId="0" applyFont="1" applyBorder="1" applyAlignment="1">
      <alignment/>
    </xf>
    <xf numFmtId="0" fontId="3" fillId="0" borderId="9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165" fontId="5" fillId="0" borderId="12" xfId="0" applyNumberFormat="1" applyFont="1" applyBorder="1" applyAlignment="1">
      <alignment/>
    </xf>
    <xf numFmtId="0" fontId="5" fillId="0" borderId="13" xfId="0" applyFont="1" applyBorder="1" applyAlignment="1">
      <alignment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horizontal="center"/>
    </xf>
    <xf numFmtId="165" fontId="3" fillId="0" borderId="15" xfId="0" applyNumberFormat="1" applyFont="1" applyBorder="1" applyAlignment="1">
      <alignment/>
    </xf>
    <xf numFmtId="0" fontId="5" fillId="0" borderId="3" xfId="0" applyFont="1" applyBorder="1" applyAlignment="1">
      <alignment/>
    </xf>
    <xf numFmtId="166" fontId="5" fillId="0" borderId="16" xfId="0" applyNumberFormat="1" applyFont="1" applyBorder="1" applyAlignment="1">
      <alignment/>
    </xf>
    <xf numFmtId="0" fontId="5" fillId="0" borderId="4" xfId="0" applyFont="1" applyBorder="1" applyAlignment="1">
      <alignment wrapText="1"/>
    </xf>
    <xf numFmtId="166" fontId="5" fillId="2" borderId="5" xfId="0" applyNumberFormat="1" applyFont="1" applyFill="1" applyBorder="1" applyAlignment="1">
      <alignment/>
    </xf>
    <xf numFmtId="166" fontId="4" fillId="0" borderId="11" xfId="0" applyNumberFormat="1" applyFont="1" applyBorder="1" applyAlignment="1">
      <alignment/>
    </xf>
    <xf numFmtId="165" fontId="5" fillId="0" borderId="15" xfId="0" applyNumberFormat="1" applyFont="1" applyBorder="1" applyAlignment="1">
      <alignment/>
    </xf>
    <xf numFmtId="166" fontId="4" fillId="0" borderId="17" xfId="0" applyNumberFormat="1" applyFont="1" applyBorder="1" applyAlignment="1">
      <alignment/>
    </xf>
    <xf numFmtId="49" fontId="3" fillId="2" borderId="4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/>
    </xf>
    <xf numFmtId="0" fontId="3" fillId="0" borderId="0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0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A142"/>
  <sheetViews>
    <sheetView workbookViewId="0" topLeftCell="A34">
      <selection activeCell="F76" sqref="F76"/>
    </sheetView>
  </sheetViews>
  <sheetFormatPr defaultColWidth="9.00390625" defaultRowHeight="12.75"/>
  <cols>
    <col min="1" max="1" width="27.875" style="8" customWidth="1"/>
    <col min="2" max="2" width="5.00390625" style="9" customWidth="1"/>
    <col min="3" max="3" width="9.375" style="10" customWidth="1"/>
    <col min="4" max="4" width="8.875" style="10" hidden="1" customWidth="1"/>
    <col min="5" max="5" width="8.625" style="10" customWidth="1"/>
    <col min="6" max="6" width="7.25390625" style="10" customWidth="1"/>
    <col min="7" max="7" width="10.375" style="10" customWidth="1"/>
    <col min="8" max="8" width="8.75390625" style="10" hidden="1" customWidth="1"/>
    <col min="9" max="9" width="8.75390625" style="10" customWidth="1"/>
    <col min="10" max="10" width="7.25390625" style="41" customWidth="1"/>
  </cols>
  <sheetData>
    <row r="1" spans="1:9" ht="1.5" customHeight="1">
      <c r="A1" s="11"/>
      <c r="B1" s="12"/>
      <c r="C1" s="13"/>
      <c r="D1" s="13"/>
      <c r="E1" s="13"/>
      <c r="F1" s="13"/>
      <c r="G1" s="13"/>
      <c r="H1" s="13"/>
      <c r="I1" s="13"/>
    </row>
    <row r="2" spans="1:10" ht="12.75">
      <c r="A2" s="78" t="s">
        <v>37</v>
      </c>
      <c r="B2" s="78"/>
      <c r="C2" s="78"/>
      <c r="D2" s="78"/>
      <c r="E2" s="78"/>
      <c r="F2" s="78"/>
      <c r="G2" s="78"/>
      <c r="H2" s="78"/>
      <c r="I2" s="78"/>
      <c r="J2" s="78"/>
    </row>
    <row r="3" spans="1:10" ht="12.75" customHeight="1">
      <c r="A3" s="78" t="s">
        <v>81</v>
      </c>
      <c r="B3" s="78"/>
      <c r="C3" s="78"/>
      <c r="D3" s="78"/>
      <c r="E3" s="78"/>
      <c r="F3" s="78"/>
      <c r="G3" s="78"/>
      <c r="H3" s="78"/>
      <c r="I3" s="78"/>
      <c r="J3" s="78"/>
    </row>
    <row r="4" spans="1:9" ht="1.5" customHeight="1" thickBot="1">
      <c r="A4" s="14"/>
      <c r="B4" s="14"/>
      <c r="C4" s="14"/>
      <c r="D4" s="14"/>
      <c r="E4" s="14"/>
      <c r="F4" s="14"/>
      <c r="G4" s="14"/>
      <c r="H4" s="14"/>
      <c r="I4" s="14"/>
    </row>
    <row r="5" spans="1:10" ht="14.25" customHeight="1" thickBot="1">
      <c r="A5" s="79"/>
      <c r="B5" s="81"/>
      <c r="C5" s="83" t="s">
        <v>38</v>
      </c>
      <c r="D5" s="84"/>
      <c r="E5" s="85"/>
      <c r="F5" s="34"/>
      <c r="G5" s="83" t="s">
        <v>39</v>
      </c>
      <c r="H5" s="84"/>
      <c r="I5" s="85"/>
      <c r="J5" s="42"/>
    </row>
    <row r="6" spans="1:10" s="3" customFormat="1" ht="50.25" customHeight="1" thickBot="1">
      <c r="A6" s="80"/>
      <c r="B6" s="82"/>
      <c r="C6" s="33" t="s">
        <v>40</v>
      </c>
      <c r="D6" s="15" t="s">
        <v>60</v>
      </c>
      <c r="E6" s="15" t="s">
        <v>82</v>
      </c>
      <c r="F6" s="15" t="s">
        <v>64</v>
      </c>
      <c r="G6" s="15" t="s">
        <v>41</v>
      </c>
      <c r="H6" s="15" t="s">
        <v>60</v>
      </c>
      <c r="I6" s="35" t="s">
        <v>82</v>
      </c>
      <c r="J6" s="15" t="s">
        <v>64</v>
      </c>
    </row>
    <row r="7" spans="1:10" s="7" customFormat="1" ht="12.75">
      <c r="A7" s="60" t="s">
        <v>27</v>
      </c>
      <c r="B7" s="17" t="s">
        <v>0</v>
      </c>
      <c r="C7" s="39">
        <f>C9+C13+C17+C22+C24+C25+C26+C23</f>
        <v>29725.4</v>
      </c>
      <c r="D7" s="39">
        <f>D9+D13+D17+D22+D24+D25+D26+D23</f>
        <v>0</v>
      </c>
      <c r="E7" s="39">
        <f>E9+E13+E17+E22+E24+E25+E26+E23</f>
        <v>1203.1999999999998</v>
      </c>
      <c r="F7" s="39">
        <f>E7/C7*100</f>
        <v>4.047716767478318</v>
      </c>
      <c r="G7" s="39">
        <f>G9+G13+G17+G22+G24+G25+G26+G23</f>
        <v>12538.199999999999</v>
      </c>
      <c r="H7" s="39">
        <f>H9+H13+H17+H22+H24+H25+H26+H23</f>
        <v>0</v>
      </c>
      <c r="I7" s="39">
        <f>I9+I13+I17+I22+I24+I25+I26+I23</f>
        <v>527</v>
      </c>
      <c r="J7" s="43">
        <f>I7/G7*100</f>
        <v>4.2031551578376485</v>
      </c>
    </row>
    <row r="8" spans="1:10" ht="12.75">
      <c r="A8" s="18" t="s">
        <v>1</v>
      </c>
      <c r="B8" s="19"/>
      <c r="C8" s="26"/>
      <c r="D8" s="26"/>
      <c r="E8" s="26"/>
      <c r="F8" s="39"/>
      <c r="G8" s="26"/>
      <c r="H8" s="26"/>
      <c r="I8" s="30"/>
      <c r="J8" s="43"/>
    </row>
    <row r="9" spans="1:10" s="7" customFormat="1" ht="33.75">
      <c r="A9" s="16" t="s">
        <v>43</v>
      </c>
      <c r="B9" s="20" t="s">
        <v>2</v>
      </c>
      <c r="C9" s="27">
        <v>788.1</v>
      </c>
      <c r="D9" s="27"/>
      <c r="E9" s="27">
        <v>11</v>
      </c>
      <c r="F9" s="39">
        <f>E9/C9*100</f>
        <v>1.3957619591422408</v>
      </c>
      <c r="G9" s="40">
        <v>3849.1</v>
      </c>
      <c r="H9" s="27"/>
      <c r="I9" s="45">
        <v>111.7</v>
      </c>
      <c r="J9" s="43">
        <f>I9/G9*100</f>
        <v>2.901977085552467</v>
      </c>
    </row>
    <row r="10" spans="1:10" ht="12.75">
      <c r="A10" s="18" t="s">
        <v>44</v>
      </c>
      <c r="B10" s="19"/>
      <c r="C10" s="26">
        <v>605.3</v>
      </c>
      <c r="D10" s="26"/>
      <c r="E10" s="37">
        <v>11</v>
      </c>
      <c r="F10" s="36">
        <f>E10/C10*100</f>
        <v>1.8172806872625145</v>
      </c>
      <c r="G10" s="37">
        <v>2945</v>
      </c>
      <c r="H10" s="26"/>
      <c r="I10" s="48">
        <v>111.7</v>
      </c>
      <c r="J10" s="44">
        <f>I10/G10*100</f>
        <v>3.792869269949066</v>
      </c>
    </row>
    <row r="11" spans="1:10" ht="12.75">
      <c r="A11" s="18" t="s">
        <v>45</v>
      </c>
      <c r="B11" s="19"/>
      <c r="C11" s="26">
        <v>182.8</v>
      </c>
      <c r="D11" s="26"/>
      <c r="E11" s="37"/>
      <c r="F11" s="36">
        <f>E11/C11*100</f>
        <v>0</v>
      </c>
      <c r="G11" s="26">
        <v>887.4</v>
      </c>
      <c r="H11" s="26"/>
      <c r="I11" s="48"/>
      <c r="J11" s="44">
        <f>I11/G11*100</f>
        <v>0</v>
      </c>
    </row>
    <row r="12" spans="1:10" ht="12.75">
      <c r="A12" s="18" t="s">
        <v>3</v>
      </c>
      <c r="B12" s="19"/>
      <c r="C12" s="37">
        <f aca="true" t="shared" si="0" ref="C12:H12">C9-C10-C11</f>
        <v>0</v>
      </c>
      <c r="D12" s="37">
        <f t="shared" si="0"/>
        <v>0</v>
      </c>
      <c r="E12" s="37">
        <f t="shared" si="0"/>
        <v>0</v>
      </c>
      <c r="F12" s="36" t="e">
        <f>E12/C12*100</f>
        <v>#DIV/0!</v>
      </c>
      <c r="G12" s="37">
        <f t="shared" si="0"/>
        <v>16.699999999999932</v>
      </c>
      <c r="H12" s="37">
        <f t="shared" si="0"/>
        <v>0</v>
      </c>
      <c r="I12" s="37">
        <f>I9-I10-I11</f>
        <v>0</v>
      </c>
      <c r="J12" s="44">
        <f>I12/G12*100</f>
        <v>0</v>
      </c>
    </row>
    <row r="13" spans="1:10" s="7" customFormat="1" ht="54.75" customHeight="1">
      <c r="A13" s="16" t="s">
        <v>56</v>
      </c>
      <c r="B13" s="20" t="s">
        <v>57</v>
      </c>
      <c r="C13" s="40">
        <v>1166.8</v>
      </c>
      <c r="D13" s="40"/>
      <c r="E13" s="40">
        <v>8.5</v>
      </c>
      <c r="F13" s="39">
        <f aca="true" t="shared" si="1" ref="F13:F23">E13/C13*100</f>
        <v>0.7284881727802537</v>
      </c>
      <c r="G13" s="26"/>
      <c r="H13" s="26"/>
      <c r="I13" s="30"/>
      <c r="J13" s="43"/>
    </row>
    <row r="14" spans="1:10" s="7" customFormat="1" ht="14.25" customHeight="1">
      <c r="A14" s="18" t="s">
        <v>44</v>
      </c>
      <c r="B14" s="20"/>
      <c r="C14" s="37">
        <v>641.7</v>
      </c>
      <c r="D14" s="37"/>
      <c r="E14" s="37">
        <v>8.5</v>
      </c>
      <c r="F14" s="36">
        <f t="shared" si="1"/>
        <v>1.3246065139473273</v>
      </c>
      <c r="G14" s="26"/>
      <c r="H14" s="26"/>
      <c r="I14" s="30"/>
      <c r="J14" s="43"/>
    </row>
    <row r="15" spans="1:10" s="7" customFormat="1" ht="14.25" customHeight="1">
      <c r="A15" s="18" t="s">
        <v>45</v>
      </c>
      <c r="B15" s="20"/>
      <c r="C15" s="37">
        <v>193.8</v>
      </c>
      <c r="D15" s="37"/>
      <c r="E15" s="37"/>
      <c r="F15" s="36">
        <f t="shared" si="1"/>
        <v>0</v>
      </c>
      <c r="G15" s="26"/>
      <c r="H15" s="26"/>
      <c r="I15" s="30"/>
      <c r="J15" s="43"/>
    </row>
    <row r="16" spans="1:10" s="7" customFormat="1" ht="14.25" customHeight="1">
      <c r="A16" s="18" t="s">
        <v>3</v>
      </c>
      <c r="B16" s="20"/>
      <c r="C16" s="37">
        <f>C13-C14-C15</f>
        <v>331.2999999999999</v>
      </c>
      <c r="D16" s="37">
        <f>D13-D14-D15</f>
        <v>0</v>
      </c>
      <c r="E16" s="37">
        <f>E13-E14-E15</f>
        <v>0</v>
      </c>
      <c r="F16" s="36">
        <f t="shared" si="1"/>
        <v>0</v>
      </c>
      <c r="G16" s="26">
        <f>G13-G14-G15</f>
        <v>0</v>
      </c>
      <c r="H16" s="26">
        <f>H13-H14-H15</f>
        <v>0</v>
      </c>
      <c r="I16" s="26">
        <f>I13-I14-I15</f>
        <v>0</v>
      </c>
      <c r="J16" s="43"/>
    </row>
    <row r="17" spans="1:10" s="7" customFormat="1" ht="42" customHeight="1">
      <c r="A17" s="16" t="s">
        <v>42</v>
      </c>
      <c r="B17" s="20" t="s">
        <v>4</v>
      </c>
      <c r="C17" s="40">
        <v>19774.3</v>
      </c>
      <c r="D17" s="27"/>
      <c r="E17" s="27">
        <v>811.3</v>
      </c>
      <c r="F17" s="39">
        <f t="shared" si="1"/>
        <v>4.102800099118553</v>
      </c>
      <c r="G17" s="40">
        <v>7910.8</v>
      </c>
      <c r="H17" s="27"/>
      <c r="I17" s="45">
        <v>363.3</v>
      </c>
      <c r="J17" s="43">
        <f>I17/G17*100</f>
        <v>4.592455883096527</v>
      </c>
    </row>
    <row r="18" spans="1:10" ht="12.75">
      <c r="A18" s="18" t="s">
        <v>46</v>
      </c>
      <c r="B18" s="19"/>
      <c r="C18" s="26">
        <v>11729.4</v>
      </c>
      <c r="D18" s="26"/>
      <c r="E18" s="37">
        <v>344.2</v>
      </c>
      <c r="F18" s="36">
        <f t="shared" si="1"/>
        <v>2.934506453868058</v>
      </c>
      <c r="G18" s="37">
        <v>4921.2</v>
      </c>
      <c r="H18" s="26"/>
      <c r="I18" s="48">
        <v>164.3</v>
      </c>
      <c r="J18" s="44">
        <f>I18/G18*100</f>
        <v>3.338616597577827</v>
      </c>
    </row>
    <row r="19" spans="1:10" ht="12.75">
      <c r="A19" s="18" t="s">
        <v>47</v>
      </c>
      <c r="B19" s="19"/>
      <c r="C19" s="26">
        <v>3493.2</v>
      </c>
      <c r="D19" s="26"/>
      <c r="E19" s="37">
        <v>61.5</v>
      </c>
      <c r="F19" s="36">
        <f t="shared" si="1"/>
        <v>1.7605633802816902</v>
      </c>
      <c r="G19" s="37">
        <v>1485.2</v>
      </c>
      <c r="H19" s="26"/>
      <c r="I19" s="48"/>
      <c r="J19" s="44">
        <f>I19/G19*100</f>
        <v>0</v>
      </c>
    </row>
    <row r="20" spans="1:10" ht="12.75">
      <c r="A20" s="18" t="s">
        <v>48</v>
      </c>
      <c r="B20" s="19"/>
      <c r="C20" s="26">
        <v>1789.4</v>
      </c>
      <c r="D20" s="26"/>
      <c r="E20" s="26">
        <v>222</v>
      </c>
      <c r="F20" s="36">
        <f t="shared" si="1"/>
        <v>12.406393204426063</v>
      </c>
      <c r="G20" s="26">
        <v>188.5</v>
      </c>
      <c r="H20" s="26"/>
      <c r="I20" s="48">
        <v>25.8</v>
      </c>
      <c r="J20" s="44">
        <f>I20/G20*100</f>
        <v>13.687002652519894</v>
      </c>
    </row>
    <row r="21" spans="1:10" ht="12.75" customHeight="1">
      <c r="A21" s="18" t="s">
        <v>3</v>
      </c>
      <c r="B21" s="19"/>
      <c r="C21" s="26">
        <f>C17-C18-C19-C20</f>
        <v>2762.2999999999997</v>
      </c>
      <c r="D21" s="26">
        <f>D17-D18-D19-D20</f>
        <v>0</v>
      </c>
      <c r="E21" s="26">
        <f>E17-E18-E19-E20</f>
        <v>183.59999999999997</v>
      </c>
      <c r="F21" s="36">
        <f t="shared" si="1"/>
        <v>6.646635050501393</v>
      </c>
      <c r="G21" s="26">
        <f>G17-G18-G19-G20</f>
        <v>1315.9000000000003</v>
      </c>
      <c r="H21" s="26">
        <f>H17-H18-H19-H20</f>
        <v>0</v>
      </c>
      <c r="I21" s="26">
        <f>I17-I18-I19-I20</f>
        <v>173.2</v>
      </c>
      <c r="J21" s="44">
        <f>I21/G21*100</f>
        <v>13.162094384071734</v>
      </c>
    </row>
    <row r="22" spans="1:10" ht="12.75" customHeight="1">
      <c r="A22" s="16" t="s">
        <v>76</v>
      </c>
      <c r="B22" s="54" t="s">
        <v>75</v>
      </c>
      <c r="C22" s="40"/>
      <c r="D22" s="40"/>
      <c r="E22" s="40"/>
      <c r="F22" s="36" t="e">
        <f t="shared" si="1"/>
        <v>#DIV/0!</v>
      </c>
      <c r="G22" s="26"/>
      <c r="H22" s="26"/>
      <c r="I22" s="30"/>
      <c r="J22" s="44"/>
    </row>
    <row r="23" spans="1:10" ht="12.75" customHeight="1">
      <c r="A23" s="16" t="s">
        <v>79</v>
      </c>
      <c r="B23" s="54" t="s">
        <v>78</v>
      </c>
      <c r="C23" s="40">
        <v>417.4</v>
      </c>
      <c r="D23" s="40"/>
      <c r="E23" s="40">
        <v>6</v>
      </c>
      <c r="F23" s="36">
        <f t="shared" si="1"/>
        <v>1.4374700527072353</v>
      </c>
      <c r="G23" s="26"/>
      <c r="H23" s="26"/>
      <c r="I23" s="30"/>
      <c r="J23" s="44"/>
    </row>
    <row r="24" spans="1:10" s="7" customFormat="1" ht="21" customHeight="1">
      <c r="A24" s="16" t="s">
        <v>66</v>
      </c>
      <c r="B24" s="54" t="s">
        <v>65</v>
      </c>
      <c r="C24" s="40"/>
      <c r="D24" s="27"/>
      <c r="E24" s="40"/>
      <c r="F24" s="36">
        <v>0</v>
      </c>
      <c r="G24" s="40">
        <v>23</v>
      </c>
      <c r="H24" s="27"/>
      <c r="I24" s="32"/>
      <c r="J24" s="43">
        <f aca="true" t="shared" si="2" ref="J24:J31">I24/G24*100</f>
        <v>0</v>
      </c>
    </row>
    <row r="25" spans="1:10" s="7" customFormat="1" ht="17.25" customHeight="1">
      <c r="A25" s="16" t="s">
        <v>33</v>
      </c>
      <c r="B25" s="20" t="s">
        <v>62</v>
      </c>
      <c r="C25" s="40">
        <v>200</v>
      </c>
      <c r="D25" s="27"/>
      <c r="E25" s="40"/>
      <c r="F25" s="36">
        <f>E25/C25*100</f>
        <v>0</v>
      </c>
      <c r="G25" s="40">
        <v>68.9</v>
      </c>
      <c r="H25" s="27"/>
      <c r="I25" s="32"/>
      <c r="J25" s="43">
        <f t="shared" si="2"/>
        <v>0</v>
      </c>
    </row>
    <row r="26" spans="1:10" s="7" customFormat="1" ht="25.5" customHeight="1">
      <c r="A26" s="16" t="s">
        <v>34</v>
      </c>
      <c r="B26" s="20" t="s">
        <v>69</v>
      </c>
      <c r="C26" s="40">
        <v>7378.8</v>
      </c>
      <c r="D26" s="27"/>
      <c r="E26" s="40">
        <v>366.4</v>
      </c>
      <c r="F26" s="39">
        <f>E26/C26*100</f>
        <v>4.965577058600314</v>
      </c>
      <c r="G26" s="40">
        <v>686.4</v>
      </c>
      <c r="H26" s="40"/>
      <c r="I26" s="45">
        <v>52</v>
      </c>
      <c r="J26" s="43">
        <f t="shared" si="2"/>
        <v>7.575757575757576</v>
      </c>
    </row>
    <row r="27" spans="1:10" s="7" customFormat="1" ht="25.5" customHeight="1">
      <c r="A27" s="16" t="s">
        <v>61</v>
      </c>
      <c r="B27" s="20" t="s">
        <v>59</v>
      </c>
      <c r="C27" s="27">
        <v>570.9</v>
      </c>
      <c r="D27" s="27"/>
      <c r="E27" s="27">
        <v>142.7</v>
      </c>
      <c r="F27" s="39">
        <f>E27/C27*100</f>
        <v>24.995620949378175</v>
      </c>
      <c r="G27" s="40">
        <v>570.9</v>
      </c>
      <c r="H27" s="27"/>
      <c r="I27" s="45">
        <v>42.4</v>
      </c>
      <c r="J27" s="43">
        <f t="shared" si="2"/>
        <v>7.42686985461552</v>
      </c>
    </row>
    <row r="28" spans="1:10" s="7" customFormat="1" ht="25.5" customHeight="1">
      <c r="A28" s="16" t="s">
        <v>28</v>
      </c>
      <c r="B28" s="20" t="s">
        <v>22</v>
      </c>
      <c r="C28" s="40">
        <v>885.7</v>
      </c>
      <c r="D28" s="27"/>
      <c r="E28" s="40">
        <v>13.2</v>
      </c>
      <c r="F28" s="39">
        <f>E28/C28*100</f>
        <v>1.4903466184938465</v>
      </c>
      <c r="G28" s="40">
        <v>2393</v>
      </c>
      <c r="H28" s="27"/>
      <c r="I28" s="45">
        <v>44.9</v>
      </c>
      <c r="J28" s="43">
        <f t="shared" si="2"/>
        <v>1.8763058921855411</v>
      </c>
    </row>
    <row r="29" spans="1:10" s="7" customFormat="1" ht="22.5">
      <c r="A29" s="16" t="s">
        <v>29</v>
      </c>
      <c r="B29" s="20" t="s">
        <v>23</v>
      </c>
      <c r="C29" s="40">
        <v>21374.5</v>
      </c>
      <c r="D29" s="27"/>
      <c r="E29" s="40">
        <v>47.6</v>
      </c>
      <c r="F29" s="39">
        <f>E29/C29*100</f>
        <v>0.22269526772556084</v>
      </c>
      <c r="G29" s="40">
        <v>3793.9</v>
      </c>
      <c r="H29" s="27"/>
      <c r="I29" s="45">
        <v>113.1</v>
      </c>
      <c r="J29" s="43">
        <f t="shared" si="2"/>
        <v>2.9811012414665647</v>
      </c>
    </row>
    <row r="30" spans="1:10" s="7" customFormat="1" ht="25.5" customHeight="1">
      <c r="A30" s="16" t="s">
        <v>24</v>
      </c>
      <c r="B30" s="20" t="s">
        <v>25</v>
      </c>
      <c r="C30" s="40"/>
      <c r="D30" s="27"/>
      <c r="E30" s="40"/>
      <c r="F30" s="39">
        <v>0</v>
      </c>
      <c r="G30" s="40">
        <v>3928.7</v>
      </c>
      <c r="H30" s="27"/>
      <c r="I30" s="45">
        <v>218.5</v>
      </c>
      <c r="J30" s="43">
        <f t="shared" si="2"/>
        <v>5.561636164634613</v>
      </c>
    </row>
    <row r="31" spans="1:10" s="7" customFormat="1" ht="25.5" customHeight="1">
      <c r="A31" s="16" t="s">
        <v>30</v>
      </c>
      <c r="B31" s="20" t="s">
        <v>26</v>
      </c>
      <c r="C31" s="40">
        <v>20</v>
      </c>
      <c r="D31" s="40"/>
      <c r="E31" s="40"/>
      <c r="F31" s="39">
        <f aca="true" t="shared" si="3" ref="F31:F36">E31/C31*100</f>
        <v>0</v>
      </c>
      <c r="G31" s="40">
        <v>90.5</v>
      </c>
      <c r="H31" s="27"/>
      <c r="I31" s="45"/>
      <c r="J31" s="43">
        <f t="shared" si="2"/>
        <v>0</v>
      </c>
    </row>
    <row r="32" spans="1:12" s="7" customFormat="1" ht="27.75" customHeight="1">
      <c r="A32" s="16" t="s">
        <v>5</v>
      </c>
      <c r="B32" s="20" t="s">
        <v>6</v>
      </c>
      <c r="C32" s="40">
        <f>C38+C43+C58+C55+C53</f>
        <v>124415.79999999999</v>
      </c>
      <c r="D32" s="40">
        <f aca="true" t="shared" si="4" ref="D32:J32">D38+D43+D58+D55+D53</f>
        <v>0</v>
      </c>
      <c r="E32" s="40">
        <f t="shared" si="4"/>
        <v>4338.000000000001</v>
      </c>
      <c r="F32" s="39">
        <f t="shared" si="3"/>
        <v>3.486695419713574</v>
      </c>
      <c r="G32" s="40">
        <f t="shared" si="4"/>
        <v>54.1</v>
      </c>
      <c r="H32" s="40">
        <f t="shared" si="4"/>
        <v>0</v>
      </c>
      <c r="I32" s="40">
        <f t="shared" si="4"/>
        <v>0</v>
      </c>
      <c r="J32" s="40">
        <f t="shared" si="4"/>
        <v>0</v>
      </c>
      <c r="L32" s="49"/>
    </row>
    <row r="33" spans="1:10" ht="12.75">
      <c r="A33" s="18" t="s">
        <v>49</v>
      </c>
      <c r="B33" s="19"/>
      <c r="C33" s="37">
        <f aca="true" t="shared" si="5" ref="C33:E34">C39+C44+C59</f>
        <v>72681.7</v>
      </c>
      <c r="D33" s="37">
        <f t="shared" si="5"/>
        <v>0</v>
      </c>
      <c r="E33" s="37">
        <f t="shared" si="5"/>
        <v>2073.4</v>
      </c>
      <c r="F33" s="36">
        <f t="shared" si="3"/>
        <v>2.8527125810210827</v>
      </c>
      <c r="G33" s="26"/>
      <c r="H33" s="26"/>
      <c r="I33" s="30"/>
      <c r="J33" s="26"/>
    </row>
    <row r="34" spans="1:10" ht="12.75">
      <c r="A34" s="18" t="s">
        <v>50</v>
      </c>
      <c r="B34" s="19"/>
      <c r="C34" s="37">
        <f t="shared" si="5"/>
        <v>21949.1</v>
      </c>
      <c r="D34" s="37">
        <f t="shared" si="5"/>
        <v>0</v>
      </c>
      <c r="E34" s="37">
        <f t="shared" si="5"/>
        <v>299.90000000000003</v>
      </c>
      <c r="F34" s="36">
        <f t="shared" si="3"/>
        <v>1.3663430391223332</v>
      </c>
      <c r="G34" s="26"/>
      <c r="H34" s="26"/>
      <c r="I34" s="30"/>
      <c r="J34" s="26"/>
    </row>
    <row r="35" spans="1:12" ht="12.75">
      <c r="A35" s="18" t="s">
        <v>48</v>
      </c>
      <c r="B35" s="19"/>
      <c r="C35" s="37">
        <f>C41+C46+C61+C56</f>
        <v>7452.299999999999</v>
      </c>
      <c r="D35" s="37">
        <f>D41+D46+D61+D56</f>
        <v>0</v>
      </c>
      <c r="E35" s="37">
        <f>E41+E46+E61+E56</f>
        <v>870.9000000000001</v>
      </c>
      <c r="F35" s="36">
        <f t="shared" si="3"/>
        <v>11.68632502717282</v>
      </c>
      <c r="G35" s="26"/>
      <c r="H35" s="26"/>
      <c r="I35" s="30"/>
      <c r="J35" s="26"/>
      <c r="L35" s="38"/>
    </row>
    <row r="36" spans="1:10" ht="12.75">
      <c r="A36" s="18" t="s">
        <v>3</v>
      </c>
      <c r="B36" s="19"/>
      <c r="C36" s="37">
        <f>C32-C33-C34-C35</f>
        <v>22332.699999999993</v>
      </c>
      <c r="D36" s="37">
        <f>D32-D33-D34-D35</f>
        <v>0</v>
      </c>
      <c r="E36" s="37">
        <f>E32-E33-E34-E35</f>
        <v>1093.8000000000006</v>
      </c>
      <c r="F36" s="36">
        <f t="shared" si="3"/>
        <v>4.897750831740009</v>
      </c>
      <c r="G36" s="26"/>
      <c r="H36" s="26"/>
      <c r="I36" s="30"/>
      <c r="J36" s="26"/>
    </row>
    <row r="37" spans="1:10" ht="12" customHeight="1">
      <c r="A37" s="18" t="s">
        <v>58</v>
      </c>
      <c r="B37" s="19"/>
      <c r="C37" s="26"/>
      <c r="D37" s="26"/>
      <c r="E37" s="26"/>
      <c r="F37" s="36"/>
      <c r="G37" s="26"/>
      <c r="H37" s="26"/>
      <c r="I37" s="30"/>
      <c r="J37" s="26"/>
    </row>
    <row r="38" spans="1:10" s="7" customFormat="1" ht="14.25" customHeight="1">
      <c r="A38" s="16" t="s">
        <v>7</v>
      </c>
      <c r="B38" s="20" t="s">
        <v>8</v>
      </c>
      <c r="C38" s="27">
        <v>23347.6</v>
      </c>
      <c r="D38" s="27"/>
      <c r="E38" s="27">
        <v>972.1</v>
      </c>
      <c r="F38" s="39">
        <f aca="true" t="shared" si="6" ref="F38:F50">E38/C38*100</f>
        <v>4.163597114906885</v>
      </c>
      <c r="G38" s="26"/>
      <c r="H38" s="26"/>
      <c r="I38" s="30"/>
      <c r="J38" s="27"/>
    </row>
    <row r="39" spans="1:10" ht="12.75">
      <c r="A39" s="18" t="s">
        <v>51</v>
      </c>
      <c r="B39" s="20"/>
      <c r="C39" s="37">
        <v>11906.8</v>
      </c>
      <c r="D39" s="26"/>
      <c r="E39" s="37">
        <v>394.6</v>
      </c>
      <c r="F39" s="36">
        <f t="shared" si="6"/>
        <v>3.3140726307656134</v>
      </c>
      <c r="G39" s="26"/>
      <c r="H39" s="26"/>
      <c r="I39" s="30"/>
      <c r="J39" s="26"/>
    </row>
    <row r="40" spans="1:10" ht="12.75">
      <c r="A40" s="18" t="s">
        <v>47</v>
      </c>
      <c r="B40" s="20"/>
      <c r="C40" s="26">
        <v>3595.7</v>
      </c>
      <c r="D40" s="26"/>
      <c r="E40" s="37">
        <v>267.6</v>
      </c>
      <c r="F40" s="36">
        <f t="shared" si="6"/>
        <v>7.442222654837724</v>
      </c>
      <c r="G40" s="26"/>
      <c r="H40" s="26"/>
      <c r="I40" s="30"/>
      <c r="J40" s="26"/>
    </row>
    <row r="41" spans="1:12" ht="12.75">
      <c r="A41" s="18" t="s">
        <v>48</v>
      </c>
      <c r="B41" s="20"/>
      <c r="C41" s="37">
        <v>2719.1</v>
      </c>
      <c r="D41" s="26"/>
      <c r="E41" s="37">
        <v>265.3</v>
      </c>
      <c r="F41" s="36">
        <f t="shared" si="6"/>
        <v>9.756904858225148</v>
      </c>
      <c r="G41" s="26"/>
      <c r="H41" s="26"/>
      <c r="I41" s="30"/>
      <c r="J41" s="26"/>
      <c r="L41" s="38"/>
    </row>
    <row r="42" spans="1:10" ht="12.75">
      <c r="A42" s="18" t="s">
        <v>3</v>
      </c>
      <c r="B42" s="54"/>
      <c r="C42" s="26">
        <f>C38-C39-C40-C41</f>
        <v>5126</v>
      </c>
      <c r="D42" s="26">
        <f>D38-D39-D40-D41</f>
        <v>0</v>
      </c>
      <c r="E42" s="26">
        <f>E38-E39-E40-E41</f>
        <v>44.599999999999966</v>
      </c>
      <c r="F42" s="36">
        <f t="shared" si="6"/>
        <v>0.8700741318767062</v>
      </c>
      <c r="G42" s="26"/>
      <c r="H42" s="26"/>
      <c r="I42" s="30"/>
      <c r="J42" s="26"/>
    </row>
    <row r="43" spans="1:10" s="7" customFormat="1" ht="21.75" customHeight="1">
      <c r="A43" s="16" t="s">
        <v>9</v>
      </c>
      <c r="B43" s="54" t="s">
        <v>68</v>
      </c>
      <c r="C43" s="40">
        <v>97141.8</v>
      </c>
      <c r="D43" s="27"/>
      <c r="E43" s="40">
        <v>3280.8</v>
      </c>
      <c r="F43" s="39">
        <f t="shared" si="6"/>
        <v>3.377330870953596</v>
      </c>
      <c r="G43" s="26"/>
      <c r="H43" s="26"/>
      <c r="I43" s="30"/>
      <c r="J43" s="27"/>
    </row>
    <row r="44" spans="1:10" ht="12.75">
      <c r="A44" s="18" t="s">
        <v>44</v>
      </c>
      <c r="B44" s="19"/>
      <c r="C44" s="37">
        <v>60289.4</v>
      </c>
      <c r="D44" s="26"/>
      <c r="E44" s="37">
        <v>1661.8</v>
      </c>
      <c r="F44" s="36">
        <f t="shared" si="6"/>
        <v>2.756371766844586</v>
      </c>
      <c r="G44" s="26"/>
      <c r="H44" s="26"/>
      <c r="I44" s="30"/>
      <c r="J44" s="26"/>
    </row>
    <row r="45" spans="1:10" ht="12.75">
      <c r="A45" s="18" t="s">
        <v>47</v>
      </c>
      <c r="B45" s="19"/>
      <c r="C45" s="26">
        <v>18206.8</v>
      </c>
      <c r="D45" s="26"/>
      <c r="E45" s="37">
        <v>32.3</v>
      </c>
      <c r="F45" s="36">
        <f t="shared" si="6"/>
        <v>0.17740624382098993</v>
      </c>
      <c r="G45" s="26"/>
      <c r="H45" s="26"/>
      <c r="I45" s="30"/>
      <c r="J45" s="26"/>
    </row>
    <row r="46" spans="1:12" ht="12.75">
      <c r="A46" s="18" t="s">
        <v>48</v>
      </c>
      <c r="B46" s="19"/>
      <c r="C46" s="37">
        <v>4733.2</v>
      </c>
      <c r="D46" s="26"/>
      <c r="E46" s="37">
        <v>605.6</v>
      </c>
      <c r="F46" s="36">
        <f t="shared" si="6"/>
        <v>12.794726612017241</v>
      </c>
      <c r="G46" s="26"/>
      <c r="H46" s="26"/>
      <c r="I46" s="30"/>
      <c r="J46" s="26"/>
      <c r="L46" s="38"/>
    </row>
    <row r="47" spans="1:209" ht="12.75">
      <c r="A47" s="18" t="s">
        <v>3</v>
      </c>
      <c r="B47" s="19"/>
      <c r="C47" s="37">
        <f>C43-C44-C45-C46</f>
        <v>13912.400000000001</v>
      </c>
      <c r="D47" s="26">
        <f>D43-D44-D45-D46</f>
        <v>0</v>
      </c>
      <c r="E47" s="26">
        <f>E43-E44-E45-E46</f>
        <v>981.1000000000003</v>
      </c>
      <c r="F47" s="36">
        <f t="shared" si="6"/>
        <v>7.051982404186195</v>
      </c>
      <c r="G47" s="26"/>
      <c r="H47" s="26"/>
      <c r="I47" s="30"/>
      <c r="J47" s="26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50"/>
      <c r="BG47" s="50"/>
      <c r="BH47" s="50"/>
      <c r="BI47" s="50"/>
      <c r="BJ47" s="50"/>
      <c r="BK47" s="50"/>
      <c r="BL47" s="50"/>
      <c r="BM47" s="50"/>
      <c r="BN47" s="50"/>
      <c r="BO47" s="50"/>
      <c r="BP47" s="50"/>
      <c r="BQ47" s="50"/>
      <c r="BR47" s="50"/>
      <c r="BS47" s="50"/>
      <c r="BT47" s="50"/>
      <c r="BU47" s="50"/>
      <c r="BV47" s="50"/>
      <c r="BW47" s="50"/>
      <c r="BX47" s="50"/>
      <c r="BY47" s="50"/>
      <c r="BZ47" s="50"/>
      <c r="CA47" s="50"/>
      <c r="CB47" s="50"/>
      <c r="CC47" s="50"/>
      <c r="CD47" s="50"/>
      <c r="CE47" s="50"/>
      <c r="CF47" s="50"/>
      <c r="CG47" s="50"/>
      <c r="CH47" s="50"/>
      <c r="CI47" s="50"/>
      <c r="CJ47" s="50"/>
      <c r="CK47" s="50"/>
      <c r="CL47" s="50"/>
      <c r="CM47" s="50"/>
      <c r="CN47" s="50"/>
      <c r="CO47" s="50"/>
      <c r="CP47" s="50"/>
      <c r="CQ47" s="50"/>
      <c r="CR47" s="50"/>
      <c r="CS47" s="50"/>
      <c r="CT47" s="50"/>
      <c r="CU47" s="50"/>
      <c r="CV47" s="50"/>
      <c r="CW47" s="50"/>
      <c r="CX47" s="50"/>
      <c r="CY47" s="50"/>
      <c r="CZ47" s="50"/>
      <c r="DA47" s="50"/>
      <c r="DB47" s="50"/>
      <c r="DC47" s="50"/>
      <c r="DD47" s="50"/>
      <c r="DE47" s="50"/>
      <c r="DF47" s="50"/>
      <c r="DG47" s="50"/>
      <c r="DH47" s="50"/>
      <c r="DI47" s="50"/>
      <c r="DJ47" s="50"/>
      <c r="DK47" s="50"/>
      <c r="DL47" s="50"/>
      <c r="DM47" s="50"/>
      <c r="DN47" s="50"/>
      <c r="DO47" s="50"/>
      <c r="DP47" s="50"/>
      <c r="DQ47" s="50"/>
      <c r="DR47" s="50"/>
      <c r="DS47" s="50"/>
      <c r="DT47" s="50"/>
      <c r="DU47" s="50"/>
      <c r="DV47" s="50"/>
      <c r="DW47" s="50"/>
      <c r="DX47" s="50"/>
      <c r="DY47" s="50"/>
      <c r="DZ47" s="50"/>
      <c r="EA47" s="50"/>
      <c r="EB47" s="50"/>
      <c r="EC47" s="50"/>
      <c r="ED47" s="50"/>
      <c r="EE47" s="50"/>
      <c r="EF47" s="50"/>
      <c r="EG47" s="50"/>
      <c r="EH47" s="50"/>
      <c r="EI47" s="50"/>
      <c r="EJ47" s="50"/>
      <c r="EK47" s="50"/>
      <c r="EL47" s="50"/>
      <c r="EM47" s="50"/>
      <c r="EN47" s="50"/>
      <c r="EO47" s="50"/>
      <c r="EP47" s="50"/>
      <c r="EQ47" s="50"/>
      <c r="ER47" s="50"/>
      <c r="ES47" s="50"/>
      <c r="ET47" s="50"/>
      <c r="EU47" s="50"/>
      <c r="EV47" s="50"/>
      <c r="EW47" s="50"/>
      <c r="EX47" s="50"/>
      <c r="EY47" s="50"/>
      <c r="EZ47" s="50"/>
      <c r="FA47" s="50"/>
      <c r="FB47" s="50"/>
      <c r="FC47" s="50"/>
      <c r="FD47" s="50"/>
      <c r="FE47" s="50"/>
      <c r="FF47" s="50"/>
      <c r="FG47" s="50"/>
      <c r="FH47" s="50"/>
      <c r="FI47" s="50"/>
      <c r="FJ47" s="50"/>
      <c r="FK47" s="50"/>
      <c r="FL47" s="50"/>
      <c r="FM47" s="50"/>
      <c r="FN47" s="50"/>
      <c r="FO47" s="50"/>
      <c r="FP47" s="50"/>
      <c r="FQ47" s="50"/>
      <c r="FR47" s="50"/>
      <c r="FS47" s="50"/>
      <c r="FT47" s="50"/>
      <c r="FU47" s="50"/>
      <c r="FV47" s="50"/>
      <c r="FW47" s="50"/>
      <c r="FX47" s="50"/>
      <c r="FY47" s="50"/>
      <c r="FZ47" s="50"/>
      <c r="GA47" s="50"/>
      <c r="GB47" s="50"/>
      <c r="GC47" s="50"/>
      <c r="GD47" s="50"/>
      <c r="GE47" s="50"/>
      <c r="GF47" s="50"/>
      <c r="GG47" s="50"/>
      <c r="GH47" s="50"/>
      <c r="GI47" s="50"/>
      <c r="GJ47" s="50"/>
      <c r="GK47" s="50"/>
      <c r="GL47" s="50"/>
      <c r="GM47" s="50"/>
      <c r="GN47" s="50"/>
      <c r="GO47" s="50"/>
      <c r="GP47" s="50"/>
      <c r="GQ47" s="50"/>
      <c r="GR47" s="50"/>
      <c r="GS47" s="50"/>
      <c r="GT47" s="50"/>
      <c r="GU47" s="50"/>
      <c r="GV47" s="50"/>
      <c r="GW47" s="50"/>
      <c r="GX47" s="50"/>
      <c r="GY47" s="50"/>
      <c r="GZ47" s="50"/>
      <c r="HA47" s="50"/>
    </row>
    <row r="48" spans="1:209" s="2" customFormat="1" ht="25.5" customHeight="1">
      <c r="A48" s="21" t="s">
        <v>77</v>
      </c>
      <c r="B48" s="22"/>
      <c r="C48" s="47"/>
      <c r="D48" s="28"/>
      <c r="E48" s="47"/>
      <c r="F48" s="39" t="e">
        <f t="shared" si="6"/>
        <v>#DIV/0!</v>
      </c>
      <c r="G48" s="29"/>
      <c r="H48" s="29"/>
      <c r="I48" s="31"/>
      <c r="J48" s="28"/>
      <c r="K48" s="51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  <c r="BA48" s="51"/>
      <c r="BB48" s="51"/>
      <c r="BC48" s="51"/>
      <c r="BD48" s="51"/>
      <c r="BE48" s="51"/>
      <c r="BF48" s="51"/>
      <c r="BG48" s="51"/>
      <c r="BH48" s="51"/>
      <c r="BI48" s="51"/>
      <c r="BJ48" s="51"/>
      <c r="BK48" s="51"/>
      <c r="BL48" s="51"/>
      <c r="BM48" s="51"/>
      <c r="BN48" s="51"/>
      <c r="BO48" s="51"/>
      <c r="BP48" s="51"/>
      <c r="BQ48" s="51"/>
      <c r="BR48" s="51"/>
      <c r="BS48" s="51"/>
      <c r="BT48" s="51"/>
      <c r="BU48" s="51"/>
      <c r="BV48" s="51"/>
      <c r="BW48" s="51"/>
      <c r="BX48" s="51"/>
      <c r="BY48" s="51"/>
      <c r="BZ48" s="51"/>
      <c r="CA48" s="51"/>
      <c r="CB48" s="51"/>
      <c r="CC48" s="51"/>
      <c r="CD48" s="51"/>
      <c r="CE48" s="51"/>
      <c r="CF48" s="51"/>
      <c r="CG48" s="51"/>
      <c r="CH48" s="51"/>
      <c r="CI48" s="51"/>
      <c r="CJ48" s="51"/>
      <c r="CK48" s="51"/>
      <c r="CL48" s="51"/>
      <c r="CM48" s="51"/>
      <c r="CN48" s="51"/>
      <c r="CO48" s="51"/>
      <c r="CP48" s="51"/>
      <c r="CQ48" s="51"/>
      <c r="CR48" s="51"/>
      <c r="CS48" s="51"/>
      <c r="CT48" s="51"/>
      <c r="CU48" s="51"/>
      <c r="CV48" s="51"/>
      <c r="CW48" s="51"/>
      <c r="CX48" s="51"/>
      <c r="CY48" s="51"/>
      <c r="CZ48" s="51"/>
      <c r="DA48" s="51"/>
      <c r="DB48" s="51"/>
      <c r="DC48" s="51"/>
      <c r="DD48" s="51"/>
      <c r="DE48" s="51"/>
      <c r="DF48" s="51"/>
      <c r="DG48" s="51"/>
      <c r="DH48" s="51"/>
      <c r="DI48" s="51"/>
      <c r="DJ48" s="51"/>
      <c r="DK48" s="51"/>
      <c r="DL48" s="51"/>
      <c r="DM48" s="51"/>
      <c r="DN48" s="51"/>
      <c r="DO48" s="51"/>
      <c r="DP48" s="51"/>
      <c r="DQ48" s="51"/>
      <c r="DR48" s="51"/>
      <c r="DS48" s="51"/>
      <c r="DT48" s="51"/>
      <c r="DU48" s="51"/>
      <c r="DV48" s="51"/>
      <c r="DW48" s="51"/>
      <c r="DX48" s="51"/>
      <c r="DY48" s="51"/>
      <c r="DZ48" s="51"/>
      <c r="EA48" s="51"/>
      <c r="EB48" s="51"/>
      <c r="EC48" s="51"/>
      <c r="ED48" s="51"/>
      <c r="EE48" s="51"/>
      <c r="EF48" s="51"/>
      <c r="EG48" s="51"/>
      <c r="EH48" s="51"/>
      <c r="EI48" s="51"/>
      <c r="EJ48" s="51"/>
      <c r="EK48" s="51"/>
      <c r="EL48" s="51"/>
      <c r="EM48" s="51"/>
      <c r="EN48" s="51"/>
      <c r="EO48" s="51"/>
      <c r="EP48" s="51"/>
      <c r="EQ48" s="51"/>
      <c r="ER48" s="51"/>
      <c r="ES48" s="51"/>
      <c r="ET48" s="51"/>
      <c r="EU48" s="51"/>
      <c r="EV48" s="51"/>
      <c r="EW48" s="51"/>
      <c r="EX48" s="51"/>
      <c r="EY48" s="51"/>
      <c r="EZ48" s="51"/>
      <c r="FA48" s="51"/>
      <c r="FB48" s="51"/>
      <c r="FC48" s="51"/>
      <c r="FD48" s="51"/>
      <c r="FE48" s="51"/>
      <c r="FF48" s="51"/>
      <c r="FG48" s="51"/>
      <c r="FH48" s="51"/>
      <c r="FI48" s="51"/>
      <c r="FJ48" s="51"/>
      <c r="FK48" s="51"/>
      <c r="FL48" s="51"/>
      <c r="FM48" s="51"/>
      <c r="FN48" s="51"/>
      <c r="FO48" s="51"/>
      <c r="FP48" s="51"/>
      <c r="FQ48" s="51"/>
      <c r="FR48" s="51"/>
      <c r="FS48" s="51"/>
      <c r="FT48" s="51"/>
      <c r="FU48" s="51"/>
      <c r="FV48" s="51"/>
      <c r="FW48" s="51"/>
      <c r="FX48" s="51"/>
      <c r="FY48" s="51"/>
      <c r="FZ48" s="51"/>
      <c r="GA48" s="51"/>
      <c r="GB48" s="51"/>
      <c r="GC48" s="51"/>
      <c r="GD48" s="51"/>
      <c r="GE48" s="51"/>
      <c r="GF48" s="51"/>
      <c r="GG48" s="51"/>
      <c r="GH48" s="51"/>
      <c r="GI48" s="51"/>
      <c r="GJ48" s="51"/>
      <c r="GK48" s="51"/>
      <c r="GL48" s="51"/>
      <c r="GM48" s="51"/>
      <c r="GN48" s="51"/>
      <c r="GO48" s="51"/>
      <c r="GP48" s="51"/>
      <c r="GQ48" s="51"/>
      <c r="GR48" s="51"/>
      <c r="GS48" s="51"/>
      <c r="GT48" s="51"/>
      <c r="GU48" s="51"/>
      <c r="GV48" s="51"/>
      <c r="GW48" s="51"/>
      <c r="GX48" s="51"/>
      <c r="GY48" s="51"/>
      <c r="GZ48" s="51"/>
      <c r="HA48" s="51"/>
    </row>
    <row r="49" spans="1:209" s="1" customFormat="1" ht="12.75">
      <c r="A49" s="23" t="s">
        <v>52</v>
      </c>
      <c r="B49" s="24"/>
      <c r="C49" s="46"/>
      <c r="D49" s="29"/>
      <c r="E49" s="29"/>
      <c r="F49" s="36" t="e">
        <f t="shared" si="6"/>
        <v>#DIV/0!</v>
      </c>
      <c r="G49" s="29"/>
      <c r="H49" s="29"/>
      <c r="I49" s="31"/>
      <c r="J49" s="29"/>
      <c r="K49" s="52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  <c r="BF49" s="52"/>
      <c r="BG49" s="52"/>
      <c r="BH49" s="52"/>
      <c r="BI49" s="52"/>
      <c r="BJ49" s="52"/>
      <c r="BK49" s="52"/>
      <c r="BL49" s="52"/>
      <c r="BM49" s="52"/>
      <c r="BN49" s="52"/>
      <c r="BO49" s="52"/>
      <c r="BP49" s="52"/>
      <c r="BQ49" s="52"/>
      <c r="BR49" s="52"/>
      <c r="BS49" s="52"/>
      <c r="BT49" s="52"/>
      <c r="BU49" s="52"/>
      <c r="BV49" s="52"/>
      <c r="BW49" s="52"/>
      <c r="BX49" s="52"/>
      <c r="BY49" s="52"/>
      <c r="BZ49" s="52"/>
      <c r="CA49" s="52"/>
      <c r="CB49" s="52"/>
      <c r="CC49" s="52"/>
      <c r="CD49" s="52"/>
      <c r="CE49" s="52"/>
      <c r="CF49" s="52"/>
      <c r="CG49" s="52"/>
      <c r="CH49" s="52"/>
      <c r="CI49" s="52"/>
      <c r="CJ49" s="52"/>
      <c r="CK49" s="52"/>
      <c r="CL49" s="52"/>
      <c r="CM49" s="52"/>
      <c r="CN49" s="52"/>
      <c r="CO49" s="52"/>
      <c r="CP49" s="52"/>
      <c r="CQ49" s="52"/>
      <c r="CR49" s="52"/>
      <c r="CS49" s="52"/>
      <c r="CT49" s="52"/>
      <c r="CU49" s="52"/>
      <c r="CV49" s="52"/>
      <c r="CW49" s="52"/>
      <c r="CX49" s="52"/>
      <c r="CY49" s="52"/>
      <c r="CZ49" s="52"/>
      <c r="DA49" s="52"/>
      <c r="DB49" s="52"/>
      <c r="DC49" s="52"/>
      <c r="DD49" s="52"/>
      <c r="DE49" s="52"/>
      <c r="DF49" s="52"/>
      <c r="DG49" s="52"/>
      <c r="DH49" s="52"/>
      <c r="DI49" s="52"/>
      <c r="DJ49" s="52"/>
      <c r="DK49" s="52"/>
      <c r="DL49" s="52"/>
      <c r="DM49" s="52"/>
      <c r="DN49" s="52"/>
      <c r="DO49" s="52"/>
      <c r="DP49" s="52"/>
      <c r="DQ49" s="52"/>
      <c r="DR49" s="52"/>
      <c r="DS49" s="52"/>
      <c r="DT49" s="52"/>
      <c r="DU49" s="52"/>
      <c r="DV49" s="52"/>
      <c r="DW49" s="52"/>
      <c r="DX49" s="52"/>
      <c r="DY49" s="52"/>
      <c r="DZ49" s="52"/>
      <c r="EA49" s="52"/>
      <c r="EB49" s="52"/>
      <c r="EC49" s="52"/>
      <c r="ED49" s="52"/>
      <c r="EE49" s="52"/>
      <c r="EF49" s="52"/>
      <c r="EG49" s="52"/>
      <c r="EH49" s="52"/>
      <c r="EI49" s="52"/>
      <c r="EJ49" s="52"/>
      <c r="EK49" s="52"/>
      <c r="EL49" s="52"/>
      <c r="EM49" s="52"/>
      <c r="EN49" s="52"/>
      <c r="EO49" s="52"/>
      <c r="EP49" s="52"/>
      <c r="EQ49" s="52"/>
      <c r="ER49" s="52"/>
      <c r="ES49" s="52"/>
      <c r="ET49" s="52"/>
      <c r="EU49" s="52"/>
      <c r="EV49" s="52"/>
      <c r="EW49" s="52"/>
      <c r="EX49" s="52"/>
      <c r="EY49" s="52"/>
      <c r="EZ49" s="52"/>
      <c r="FA49" s="52"/>
      <c r="FB49" s="52"/>
      <c r="FC49" s="52"/>
      <c r="FD49" s="52"/>
      <c r="FE49" s="52"/>
      <c r="FF49" s="52"/>
      <c r="FG49" s="52"/>
      <c r="FH49" s="52"/>
      <c r="FI49" s="52"/>
      <c r="FJ49" s="52"/>
      <c r="FK49" s="52"/>
      <c r="FL49" s="52"/>
      <c r="FM49" s="52"/>
      <c r="FN49" s="52"/>
      <c r="FO49" s="52"/>
      <c r="FP49" s="52"/>
      <c r="FQ49" s="52"/>
      <c r="FR49" s="52"/>
      <c r="FS49" s="52"/>
      <c r="FT49" s="52"/>
      <c r="FU49" s="52"/>
      <c r="FV49" s="52"/>
      <c r="FW49" s="52"/>
      <c r="FX49" s="52"/>
      <c r="FY49" s="52"/>
      <c r="FZ49" s="52"/>
      <c r="GA49" s="52"/>
      <c r="GB49" s="52"/>
      <c r="GC49" s="52"/>
      <c r="GD49" s="52"/>
      <c r="GE49" s="52"/>
      <c r="GF49" s="52"/>
      <c r="GG49" s="52"/>
      <c r="GH49" s="52"/>
      <c r="GI49" s="52"/>
      <c r="GJ49" s="52"/>
      <c r="GK49" s="52"/>
      <c r="GL49" s="52"/>
      <c r="GM49" s="52"/>
      <c r="GN49" s="52"/>
      <c r="GO49" s="52"/>
      <c r="GP49" s="52"/>
      <c r="GQ49" s="52"/>
      <c r="GR49" s="52"/>
      <c r="GS49" s="52"/>
      <c r="GT49" s="52"/>
      <c r="GU49" s="52"/>
      <c r="GV49" s="52"/>
      <c r="GW49" s="52"/>
      <c r="GX49" s="52"/>
      <c r="GY49" s="52"/>
      <c r="GZ49" s="52"/>
      <c r="HA49" s="52"/>
    </row>
    <row r="50" spans="1:209" s="1" customFormat="1" ht="12.75">
      <c r="A50" s="23" t="s">
        <v>53</v>
      </c>
      <c r="B50" s="24"/>
      <c r="C50" s="46"/>
      <c r="D50" s="29"/>
      <c r="E50" s="29"/>
      <c r="F50" s="36" t="e">
        <f t="shared" si="6"/>
        <v>#DIV/0!</v>
      </c>
      <c r="G50" s="29"/>
      <c r="H50" s="29"/>
      <c r="I50" s="31"/>
      <c r="J50" s="29"/>
      <c r="K50" s="52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2"/>
      <c r="BD50" s="52"/>
      <c r="BE50" s="52"/>
      <c r="BF50" s="52"/>
      <c r="BG50" s="52"/>
      <c r="BH50" s="52"/>
      <c r="BI50" s="52"/>
      <c r="BJ50" s="52"/>
      <c r="BK50" s="52"/>
      <c r="BL50" s="52"/>
      <c r="BM50" s="52"/>
      <c r="BN50" s="52"/>
      <c r="BO50" s="52"/>
      <c r="BP50" s="52"/>
      <c r="BQ50" s="52"/>
      <c r="BR50" s="52"/>
      <c r="BS50" s="52"/>
      <c r="BT50" s="52"/>
      <c r="BU50" s="52"/>
      <c r="BV50" s="52"/>
      <c r="BW50" s="52"/>
      <c r="BX50" s="52"/>
      <c r="BY50" s="52"/>
      <c r="BZ50" s="52"/>
      <c r="CA50" s="52"/>
      <c r="CB50" s="52"/>
      <c r="CC50" s="52"/>
      <c r="CD50" s="52"/>
      <c r="CE50" s="52"/>
      <c r="CF50" s="52"/>
      <c r="CG50" s="52"/>
      <c r="CH50" s="52"/>
      <c r="CI50" s="52"/>
      <c r="CJ50" s="52"/>
      <c r="CK50" s="52"/>
      <c r="CL50" s="52"/>
      <c r="CM50" s="52"/>
      <c r="CN50" s="52"/>
      <c r="CO50" s="52"/>
      <c r="CP50" s="52"/>
      <c r="CQ50" s="52"/>
      <c r="CR50" s="52"/>
      <c r="CS50" s="52"/>
      <c r="CT50" s="52"/>
      <c r="CU50" s="52"/>
      <c r="CV50" s="52"/>
      <c r="CW50" s="52"/>
      <c r="CX50" s="52"/>
      <c r="CY50" s="52"/>
      <c r="CZ50" s="52"/>
      <c r="DA50" s="52"/>
      <c r="DB50" s="52"/>
      <c r="DC50" s="52"/>
      <c r="DD50" s="52"/>
      <c r="DE50" s="52"/>
      <c r="DF50" s="52"/>
      <c r="DG50" s="52"/>
      <c r="DH50" s="52"/>
      <c r="DI50" s="52"/>
      <c r="DJ50" s="52"/>
      <c r="DK50" s="52"/>
      <c r="DL50" s="52"/>
      <c r="DM50" s="52"/>
      <c r="DN50" s="52"/>
      <c r="DO50" s="52"/>
      <c r="DP50" s="52"/>
      <c r="DQ50" s="52"/>
      <c r="DR50" s="52"/>
      <c r="DS50" s="52"/>
      <c r="DT50" s="52"/>
      <c r="DU50" s="52"/>
      <c r="DV50" s="52"/>
      <c r="DW50" s="52"/>
      <c r="DX50" s="52"/>
      <c r="DY50" s="52"/>
      <c r="DZ50" s="52"/>
      <c r="EA50" s="52"/>
      <c r="EB50" s="52"/>
      <c r="EC50" s="52"/>
      <c r="ED50" s="52"/>
      <c r="EE50" s="52"/>
      <c r="EF50" s="52"/>
      <c r="EG50" s="52"/>
      <c r="EH50" s="52"/>
      <c r="EI50" s="52"/>
      <c r="EJ50" s="52"/>
      <c r="EK50" s="52"/>
      <c r="EL50" s="52"/>
      <c r="EM50" s="52"/>
      <c r="EN50" s="52"/>
      <c r="EO50" s="52"/>
      <c r="EP50" s="52"/>
      <c r="EQ50" s="52"/>
      <c r="ER50" s="52"/>
      <c r="ES50" s="52"/>
      <c r="ET50" s="52"/>
      <c r="EU50" s="52"/>
      <c r="EV50" s="52"/>
      <c r="EW50" s="52"/>
      <c r="EX50" s="52"/>
      <c r="EY50" s="52"/>
      <c r="EZ50" s="52"/>
      <c r="FA50" s="52"/>
      <c r="FB50" s="52"/>
      <c r="FC50" s="52"/>
      <c r="FD50" s="52"/>
      <c r="FE50" s="52"/>
      <c r="FF50" s="52"/>
      <c r="FG50" s="52"/>
      <c r="FH50" s="52"/>
      <c r="FI50" s="52"/>
      <c r="FJ50" s="52"/>
      <c r="FK50" s="52"/>
      <c r="FL50" s="52"/>
      <c r="FM50" s="52"/>
      <c r="FN50" s="52"/>
      <c r="FO50" s="52"/>
      <c r="FP50" s="52"/>
      <c r="FQ50" s="52"/>
      <c r="FR50" s="52"/>
      <c r="FS50" s="52"/>
      <c r="FT50" s="52"/>
      <c r="FU50" s="52"/>
      <c r="FV50" s="52"/>
      <c r="FW50" s="52"/>
      <c r="FX50" s="52"/>
      <c r="FY50" s="52"/>
      <c r="FZ50" s="52"/>
      <c r="GA50" s="52"/>
      <c r="GB50" s="52"/>
      <c r="GC50" s="52"/>
      <c r="GD50" s="52"/>
      <c r="GE50" s="52"/>
      <c r="GF50" s="52"/>
      <c r="GG50" s="52"/>
      <c r="GH50" s="52"/>
      <c r="GI50" s="52"/>
      <c r="GJ50" s="52"/>
      <c r="GK50" s="52"/>
      <c r="GL50" s="52"/>
      <c r="GM50" s="52"/>
      <c r="GN50" s="52"/>
      <c r="GO50" s="52"/>
      <c r="GP50" s="52"/>
      <c r="GQ50" s="52"/>
      <c r="GR50" s="52"/>
      <c r="GS50" s="52"/>
      <c r="GT50" s="52"/>
      <c r="GU50" s="52"/>
      <c r="GV50" s="52"/>
      <c r="GW50" s="52"/>
      <c r="GX50" s="52"/>
      <c r="GY50" s="52"/>
      <c r="GZ50" s="52"/>
      <c r="HA50" s="52"/>
    </row>
    <row r="51" spans="1:209" s="1" customFormat="1" ht="12.75">
      <c r="A51" s="23" t="s">
        <v>48</v>
      </c>
      <c r="B51" s="24"/>
      <c r="C51" s="29"/>
      <c r="D51" s="29"/>
      <c r="E51" s="29"/>
      <c r="F51" s="36"/>
      <c r="G51" s="29"/>
      <c r="H51" s="29"/>
      <c r="I51" s="31"/>
      <c r="J51" s="29"/>
      <c r="K51" s="52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2"/>
      <c r="BF51" s="52"/>
      <c r="BG51" s="52"/>
      <c r="BH51" s="52"/>
      <c r="BI51" s="52"/>
      <c r="BJ51" s="52"/>
      <c r="BK51" s="52"/>
      <c r="BL51" s="52"/>
      <c r="BM51" s="52"/>
      <c r="BN51" s="52"/>
      <c r="BO51" s="52"/>
      <c r="BP51" s="52"/>
      <c r="BQ51" s="52"/>
      <c r="BR51" s="52"/>
      <c r="BS51" s="52"/>
      <c r="BT51" s="52"/>
      <c r="BU51" s="52"/>
      <c r="BV51" s="52"/>
      <c r="BW51" s="52"/>
      <c r="BX51" s="52"/>
      <c r="BY51" s="52"/>
      <c r="BZ51" s="52"/>
      <c r="CA51" s="52"/>
      <c r="CB51" s="52"/>
      <c r="CC51" s="52"/>
      <c r="CD51" s="52"/>
      <c r="CE51" s="52"/>
      <c r="CF51" s="52"/>
      <c r="CG51" s="52"/>
      <c r="CH51" s="52"/>
      <c r="CI51" s="52"/>
      <c r="CJ51" s="52"/>
      <c r="CK51" s="52"/>
      <c r="CL51" s="52"/>
      <c r="CM51" s="52"/>
      <c r="CN51" s="52"/>
      <c r="CO51" s="52"/>
      <c r="CP51" s="52"/>
      <c r="CQ51" s="52"/>
      <c r="CR51" s="52"/>
      <c r="CS51" s="52"/>
      <c r="CT51" s="52"/>
      <c r="CU51" s="52"/>
      <c r="CV51" s="52"/>
      <c r="CW51" s="52"/>
      <c r="CX51" s="52"/>
      <c r="CY51" s="52"/>
      <c r="CZ51" s="52"/>
      <c r="DA51" s="52"/>
      <c r="DB51" s="52"/>
      <c r="DC51" s="52"/>
      <c r="DD51" s="52"/>
      <c r="DE51" s="52"/>
      <c r="DF51" s="52"/>
      <c r="DG51" s="52"/>
      <c r="DH51" s="52"/>
      <c r="DI51" s="52"/>
      <c r="DJ51" s="52"/>
      <c r="DK51" s="52"/>
      <c r="DL51" s="52"/>
      <c r="DM51" s="52"/>
      <c r="DN51" s="52"/>
      <c r="DO51" s="52"/>
      <c r="DP51" s="52"/>
      <c r="DQ51" s="52"/>
      <c r="DR51" s="52"/>
      <c r="DS51" s="52"/>
      <c r="DT51" s="52"/>
      <c r="DU51" s="52"/>
      <c r="DV51" s="52"/>
      <c r="DW51" s="52"/>
      <c r="DX51" s="52"/>
      <c r="DY51" s="52"/>
      <c r="DZ51" s="52"/>
      <c r="EA51" s="52"/>
      <c r="EB51" s="52"/>
      <c r="EC51" s="52"/>
      <c r="ED51" s="52"/>
      <c r="EE51" s="52"/>
      <c r="EF51" s="52"/>
      <c r="EG51" s="52"/>
      <c r="EH51" s="52"/>
      <c r="EI51" s="52"/>
      <c r="EJ51" s="52"/>
      <c r="EK51" s="52"/>
      <c r="EL51" s="52"/>
      <c r="EM51" s="52"/>
      <c r="EN51" s="52"/>
      <c r="EO51" s="52"/>
      <c r="EP51" s="52"/>
      <c r="EQ51" s="52"/>
      <c r="ER51" s="52"/>
      <c r="ES51" s="52"/>
      <c r="ET51" s="52"/>
      <c r="EU51" s="52"/>
      <c r="EV51" s="52"/>
      <c r="EW51" s="52"/>
      <c r="EX51" s="52"/>
      <c r="EY51" s="52"/>
      <c r="EZ51" s="52"/>
      <c r="FA51" s="52"/>
      <c r="FB51" s="52"/>
      <c r="FC51" s="52"/>
      <c r="FD51" s="52"/>
      <c r="FE51" s="52"/>
      <c r="FF51" s="52"/>
      <c r="FG51" s="52"/>
      <c r="FH51" s="52"/>
      <c r="FI51" s="52"/>
      <c r="FJ51" s="52"/>
      <c r="FK51" s="52"/>
      <c r="FL51" s="52"/>
      <c r="FM51" s="52"/>
      <c r="FN51" s="52"/>
      <c r="FO51" s="52"/>
      <c r="FP51" s="52"/>
      <c r="FQ51" s="52"/>
      <c r="FR51" s="52"/>
      <c r="FS51" s="52"/>
      <c r="FT51" s="52"/>
      <c r="FU51" s="52"/>
      <c r="FV51" s="52"/>
      <c r="FW51" s="52"/>
      <c r="FX51" s="52"/>
      <c r="FY51" s="52"/>
      <c r="FZ51" s="52"/>
      <c r="GA51" s="52"/>
      <c r="GB51" s="52"/>
      <c r="GC51" s="52"/>
      <c r="GD51" s="52"/>
      <c r="GE51" s="52"/>
      <c r="GF51" s="52"/>
      <c r="GG51" s="52"/>
      <c r="GH51" s="52"/>
      <c r="GI51" s="52"/>
      <c r="GJ51" s="52"/>
      <c r="GK51" s="52"/>
      <c r="GL51" s="52"/>
      <c r="GM51" s="52"/>
      <c r="GN51" s="52"/>
      <c r="GO51" s="52"/>
      <c r="GP51" s="52"/>
      <c r="GQ51" s="52"/>
      <c r="GR51" s="52"/>
      <c r="GS51" s="52"/>
      <c r="GT51" s="52"/>
      <c r="GU51" s="52"/>
      <c r="GV51" s="52"/>
      <c r="GW51" s="52"/>
      <c r="GX51" s="52"/>
      <c r="GY51" s="52"/>
      <c r="GZ51" s="52"/>
      <c r="HA51" s="52"/>
    </row>
    <row r="52" spans="1:209" s="1" customFormat="1" ht="12.75">
      <c r="A52" s="23" t="s">
        <v>3</v>
      </c>
      <c r="B52" s="24"/>
      <c r="C52" s="29">
        <f>C48-C49-C50</f>
        <v>0</v>
      </c>
      <c r="D52" s="29">
        <f>D48-D49-D50</f>
        <v>0</v>
      </c>
      <c r="E52" s="29">
        <f>E48-E49-E50</f>
        <v>0</v>
      </c>
      <c r="F52" s="36" t="e">
        <f aca="true" t="shared" si="7" ref="F52:F60">E52/C52*100</f>
        <v>#DIV/0!</v>
      </c>
      <c r="G52" s="29"/>
      <c r="H52" s="29"/>
      <c r="I52" s="31"/>
      <c r="J52" s="29"/>
      <c r="K52" s="52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2"/>
      <c r="AZ52" s="52"/>
      <c r="BA52" s="52"/>
      <c r="BB52" s="52"/>
      <c r="BC52" s="52"/>
      <c r="BD52" s="52"/>
      <c r="BE52" s="52"/>
      <c r="BF52" s="52"/>
      <c r="BG52" s="52"/>
      <c r="BH52" s="52"/>
      <c r="BI52" s="52"/>
      <c r="BJ52" s="52"/>
      <c r="BK52" s="52"/>
      <c r="BL52" s="52"/>
      <c r="BM52" s="52"/>
      <c r="BN52" s="52"/>
      <c r="BO52" s="52"/>
      <c r="BP52" s="52"/>
      <c r="BQ52" s="52"/>
      <c r="BR52" s="52"/>
      <c r="BS52" s="52"/>
      <c r="BT52" s="52"/>
      <c r="BU52" s="52"/>
      <c r="BV52" s="52"/>
      <c r="BW52" s="52"/>
      <c r="BX52" s="52"/>
      <c r="BY52" s="52"/>
      <c r="BZ52" s="52"/>
      <c r="CA52" s="52"/>
      <c r="CB52" s="52"/>
      <c r="CC52" s="52"/>
      <c r="CD52" s="52"/>
      <c r="CE52" s="52"/>
      <c r="CF52" s="52"/>
      <c r="CG52" s="52"/>
      <c r="CH52" s="52"/>
      <c r="CI52" s="52"/>
      <c r="CJ52" s="52"/>
      <c r="CK52" s="52"/>
      <c r="CL52" s="52"/>
      <c r="CM52" s="52"/>
      <c r="CN52" s="52"/>
      <c r="CO52" s="52"/>
      <c r="CP52" s="52"/>
      <c r="CQ52" s="52"/>
      <c r="CR52" s="52"/>
      <c r="CS52" s="52"/>
      <c r="CT52" s="52"/>
      <c r="CU52" s="52"/>
      <c r="CV52" s="52"/>
      <c r="CW52" s="52"/>
      <c r="CX52" s="52"/>
      <c r="CY52" s="52"/>
      <c r="CZ52" s="52"/>
      <c r="DA52" s="52"/>
      <c r="DB52" s="52"/>
      <c r="DC52" s="52"/>
      <c r="DD52" s="52"/>
      <c r="DE52" s="52"/>
      <c r="DF52" s="52"/>
      <c r="DG52" s="52"/>
      <c r="DH52" s="52"/>
      <c r="DI52" s="52"/>
      <c r="DJ52" s="52"/>
      <c r="DK52" s="52"/>
      <c r="DL52" s="52"/>
      <c r="DM52" s="52"/>
      <c r="DN52" s="52"/>
      <c r="DO52" s="52"/>
      <c r="DP52" s="52"/>
      <c r="DQ52" s="52"/>
      <c r="DR52" s="52"/>
      <c r="DS52" s="52"/>
      <c r="DT52" s="52"/>
      <c r="DU52" s="52"/>
      <c r="DV52" s="52"/>
      <c r="DW52" s="52"/>
      <c r="DX52" s="52"/>
      <c r="DY52" s="52"/>
      <c r="DZ52" s="52"/>
      <c r="EA52" s="52"/>
      <c r="EB52" s="52"/>
      <c r="EC52" s="52"/>
      <c r="ED52" s="52"/>
      <c r="EE52" s="52"/>
      <c r="EF52" s="52"/>
      <c r="EG52" s="52"/>
      <c r="EH52" s="52"/>
      <c r="EI52" s="52"/>
      <c r="EJ52" s="52"/>
      <c r="EK52" s="52"/>
      <c r="EL52" s="52"/>
      <c r="EM52" s="52"/>
      <c r="EN52" s="52"/>
      <c r="EO52" s="52"/>
      <c r="EP52" s="52"/>
      <c r="EQ52" s="52"/>
      <c r="ER52" s="52"/>
      <c r="ES52" s="52"/>
      <c r="ET52" s="52"/>
      <c r="EU52" s="52"/>
      <c r="EV52" s="52"/>
      <c r="EW52" s="52"/>
      <c r="EX52" s="52"/>
      <c r="EY52" s="52"/>
      <c r="EZ52" s="52"/>
      <c r="FA52" s="52"/>
      <c r="FB52" s="52"/>
      <c r="FC52" s="52"/>
      <c r="FD52" s="52"/>
      <c r="FE52" s="52"/>
      <c r="FF52" s="52"/>
      <c r="FG52" s="52"/>
      <c r="FH52" s="52"/>
      <c r="FI52" s="52"/>
      <c r="FJ52" s="52"/>
      <c r="FK52" s="52"/>
      <c r="FL52" s="52"/>
      <c r="FM52" s="52"/>
      <c r="FN52" s="52"/>
      <c r="FO52" s="52"/>
      <c r="FP52" s="52"/>
      <c r="FQ52" s="52"/>
      <c r="FR52" s="52"/>
      <c r="FS52" s="52"/>
      <c r="FT52" s="52"/>
      <c r="FU52" s="52"/>
      <c r="FV52" s="52"/>
      <c r="FW52" s="52"/>
      <c r="FX52" s="52"/>
      <c r="FY52" s="52"/>
      <c r="FZ52" s="52"/>
      <c r="GA52" s="52"/>
      <c r="GB52" s="52"/>
      <c r="GC52" s="52"/>
      <c r="GD52" s="52"/>
      <c r="GE52" s="52"/>
      <c r="GF52" s="52"/>
      <c r="GG52" s="52"/>
      <c r="GH52" s="52"/>
      <c r="GI52" s="52"/>
      <c r="GJ52" s="52"/>
      <c r="GK52" s="52"/>
      <c r="GL52" s="52"/>
      <c r="GM52" s="52"/>
      <c r="GN52" s="52"/>
      <c r="GO52" s="52"/>
      <c r="GP52" s="52"/>
      <c r="GQ52" s="52"/>
      <c r="GR52" s="52"/>
      <c r="GS52" s="52"/>
      <c r="GT52" s="52"/>
      <c r="GU52" s="52"/>
      <c r="GV52" s="52"/>
      <c r="GW52" s="52"/>
      <c r="GX52" s="52"/>
      <c r="GY52" s="52"/>
      <c r="GZ52" s="52"/>
      <c r="HA52" s="52"/>
    </row>
    <row r="53" spans="1:209" s="1" customFormat="1" ht="12.75">
      <c r="A53" s="21" t="s">
        <v>83</v>
      </c>
      <c r="B53" s="76" t="s">
        <v>84</v>
      </c>
      <c r="C53" s="28">
        <v>88.4</v>
      </c>
      <c r="D53" s="28"/>
      <c r="E53" s="28"/>
      <c r="F53" s="39">
        <f t="shared" si="7"/>
        <v>0</v>
      </c>
      <c r="G53" s="28">
        <v>54.1</v>
      </c>
      <c r="H53" s="28"/>
      <c r="I53" s="77"/>
      <c r="J53" s="28"/>
      <c r="K53" s="52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52"/>
      <c r="BM53" s="52"/>
      <c r="BN53" s="52"/>
      <c r="BO53" s="52"/>
      <c r="BP53" s="52"/>
      <c r="BQ53" s="52"/>
      <c r="BR53" s="52"/>
      <c r="BS53" s="52"/>
      <c r="BT53" s="52"/>
      <c r="BU53" s="52"/>
      <c r="BV53" s="52"/>
      <c r="BW53" s="52"/>
      <c r="BX53" s="52"/>
      <c r="BY53" s="52"/>
      <c r="BZ53" s="52"/>
      <c r="CA53" s="52"/>
      <c r="CB53" s="52"/>
      <c r="CC53" s="52"/>
      <c r="CD53" s="52"/>
      <c r="CE53" s="52"/>
      <c r="CF53" s="52"/>
      <c r="CG53" s="52"/>
      <c r="CH53" s="52"/>
      <c r="CI53" s="52"/>
      <c r="CJ53" s="52"/>
      <c r="CK53" s="52"/>
      <c r="CL53" s="52"/>
      <c r="CM53" s="52"/>
      <c r="CN53" s="52"/>
      <c r="CO53" s="52"/>
      <c r="CP53" s="52"/>
      <c r="CQ53" s="52"/>
      <c r="CR53" s="52"/>
      <c r="CS53" s="52"/>
      <c r="CT53" s="52"/>
      <c r="CU53" s="52"/>
      <c r="CV53" s="52"/>
      <c r="CW53" s="52"/>
      <c r="CX53" s="52"/>
      <c r="CY53" s="52"/>
      <c r="CZ53" s="52"/>
      <c r="DA53" s="52"/>
      <c r="DB53" s="52"/>
      <c r="DC53" s="52"/>
      <c r="DD53" s="52"/>
      <c r="DE53" s="52"/>
      <c r="DF53" s="52"/>
      <c r="DG53" s="52"/>
      <c r="DH53" s="52"/>
      <c r="DI53" s="52"/>
      <c r="DJ53" s="52"/>
      <c r="DK53" s="52"/>
      <c r="DL53" s="52"/>
      <c r="DM53" s="52"/>
      <c r="DN53" s="52"/>
      <c r="DO53" s="52"/>
      <c r="DP53" s="52"/>
      <c r="DQ53" s="52"/>
      <c r="DR53" s="52"/>
      <c r="DS53" s="52"/>
      <c r="DT53" s="52"/>
      <c r="DU53" s="52"/>
      <c r="DV53" s="52"/>
      <c r="DW53" s="52"/>
      <c r="DX53" s="52"/>
      <c r="DY53" s="52"/>
      <c r="DZ53" s="52"/>
      <c r="EA53" s="52"/>
      <c r="EB53" s="52"/>
      <c r="EC53" s="52"/>
      <c r="ED53" s="52"/>
      <c r="EE53" s="52"/>
      <c r="EF53" s="52"/>
      <c r="EG53" s="52"/>
      <c r="EH53" s="52"/>
      <c r="EI53" s="52"/>
      <c r="EJ53" s="52"/>
      <c r="EK53" s="52"/>
      <c r="EL53" s="52"/>
      <c r="EM53" s="52"/>
      <c r="EN53" s="52"/>
      <c r="EO53" s="52"/>
      <c r="EP53" s="52"/>
      <c r="EQ53" s="52"/>
      <c r="ER53" s="52"/>
      <c r="ES53" s="52"/>
      <c r="ET53" s="52"/>
      <c r="EU53" s="52"/>
      <c r="EV53" s="52"/>
      <c r="EW53" s="52"/>
      <c r="EX53" s="52"/>
      <c r="EY53" s="52"/>
      <c r="EZ53" s="52"/>
      <c r="FA53" s="52"/>
      <c r="FB53" s="52"/>
      <c r="FC53" s="52"/>
      <c r="FD53" s="52"/>
      <c r="FE53" s="52"/>
      <c r="FF53" s="52"/>
      <c r="FG53" s="52"/>
      <c r="FH53" s="52"/>
      <c r="FI53" s="52"/>
      <c r="FJ53" s="52"/>
      <c r="FK53" s="52"/>
      <c r="FL53" s="52"/>
      <c r="FM53" s="52"/>
      <c r="FN53" s="52"/>
      <c r="FO53" s="52"/>
      <c r="FP53" s="52"/>
      <c r="FQ53" s="52"/>
      <c r="FR53" s="52"/>
      <c r="FS53" s="52"/>
      <c r="FT53" s="52"/>
      <c r="FU53" s="52"/>
      <c r="FV53" s="52"/>
      <c r="FW53" s="52"/>
      <c r="FX53" s="52"/>
      <c r="FY53" s="52"/>
      <c r="FZ53" s="52"/>
      <c r="GA53" s="52"/>
      <c r="GB53" s="52"/>
      <c r="GC53" s="52"/>
      <c r="GD53" s="52"/>
      <c r="GE53" s="52"/>
      <c r="GF53" s="52"/>
      <c r="GG53" s="52"/>
      <c r="GH53" s="52"/>
      <c r="GI53" s="52"/>
      <c r="GJ53" s="52"/>
      <c r="GK53" s="52"/>
      <c r="GL53" s="52"/>
      <c r="GM53" s="52"/>
      <c r="GN53" s="52"/>
      <c r="GO53" s="52"/>
      <c r="GP53" s="52"/>
      <c r="GQ53" s="52"/>
      <c r="GR53" s="52"/>
      <c r="GS53" s="52"/>
      <c r="GT53" s="52"/>
      <c r="GU53" s="52"/>
      <c r="GV53" s="52"/>
      <c r="GW53" s="52"/>
      <c r="GX53" s="52"/>
      <c r="GY53" s="52"/>
      <c r="GZ53" s="52"/>
      <c r="HA53" s="52"/>
    </row>
    <row r="54" spans="1:209" s="1" customFormat="1" ht="12.75">
      <c r="A54" s="21"/>
      <c r="B54" s="22"/>
      <c r="C54" s="29"/>
      <c r="D54" s="29"/>
      <c r="E54" s="29"/>
      <c r="F54" s="36"/>
      <c r="G54" s="29"/>
      <c r="H54" s="29"/>
      <c r="I54" s="31"/>
      <c r="J54" s="29"/>
      <c r="K54" s="52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52"/>
      <c r="BD54" s="52"/>
      <c r="BE54" s="52"/>
      <c r="BF54" s="52"/>
      <c r="BG54" s="52"/>
      <c r="BH54" s="52"/>
      <c r="BI54" s="52"/>
      <c r="BJ54" s="52"/>
      <c r="BK54" s="52"/>
      <c r="BL54" s="52"/>
      <c r="BM54" s="52"/>
      <c r="BN54" s="52"/>
      <c r="BO54" s="52"/>
      <c r="BP54" s="52"/>
      <c r="BQ54" s="52"/>
      <c r="BR54" s="52"/>
      <c r="BS54" s="52"/>
      <c r="BT54" s="52"/>
      <c r="BU54" s="52"/>
      <c r="BV54" s="52"/>
      <c r="BW54" s="52"/>
      <c r="BX54" s="52"/>
      <c r="BY54" s="52"/>
      <c r="BZ54" s="52"/>
      <c r="CA54" s="52"/>
      <c r="CB54" s="52"/>
      <c r="CC54" s="52"/>
      <c r="CD54" s="52"/>
      <c r="CE54" s="52"/>
      <c r="CF54" s="52"/>
      <c r="CG54" s="52"/>
      <c r="CH54" s="52"/>
      <c r="CI54" s="52"/>
      <c r="CJ54" s="52"/>
      <c r="CK54" s="52"/>
      <c r="CL54" s="52"/>
      <c r="CM54" s="52"/>
      <c r="CN54" s="52"/>
      <c r="CO54" s="52"/>
      <c r="CP54" s="52"/>
      <c r="CQ54" s="52"/>
      <c r="CR54" s="52"/>
      <c r="CS54" s="52"/>
      <c r="CT54" s="52"/>
      <c r="CU54" s="52"/>
      <c r="CV54" s="52"/>
      <c r="CW54" s="52"/>
      <c r="CX54" s="52"/>
      <c r="CY54" s="52"/>
      <c r="CZ54" s="52"/>
      <c r="DA54" s="52"/>
      <c r="DB54" s="52"/>
      <c r="DC54" s="52"/>
      <c r="DD54" s="52"/>
      <c r="DE54" s="52"/>
      <c r="DF54" s="52"/>
      <c r="DG54" s="52"/>
      <c r="DH54" s="52"/>
      <c r="DI54" s="52"/>
      <c r="DJ54" s="52"/>
      <c r="DK54" s="52"/>
      <c r="DL54" s="52"/>
      <c r="DM54" s="52"/>
      <c r="DN54" s="52"/>
      <c r="DO54" s="52"/>
      <c r="DP54" s="52"/>
      <c r="DQ54" s="52"/>
      <c r="DR54" s="52"/>
      <c r="DS54" s="52"/>
      <c r="DT54" s="52"/>
      <c r="DU54" s="52"/>
      <c r="DV54" s="52"/>
      <c r="DW54" s="52"/>
      <c r="DX54" s="52"/>
      <c r="DY54" s="52"/>
      <c r="DZ54" s="52"/>
      <c r="EA54" s="52"/>
      <c r="EB54" s="52"/>
      <c r="EC54" s="52"/>
      <c r="ED54" s="52"/>
      <c r="EE54" s="52"/>
      <c r="EF54" s="52"/>
      <c r="EG54" s="52"/>
      <c r="EH54" s="52"/>
      <c r="EI54" s="52"/>
      <c r="EJ54" s="52"/>
      <c r="EK54" s="52"/>
      <c r="EL54" s="52"/>
      <c r="EM54" s="52"/>
      <c r="EN54" s="52"/>
      <c r="EO54" s="52"/>
      <c r="EP54" s="52"/>
      <c r="EQ54" s="52"/>
      <c r="ER54" s="52"/>
      <c r="ES54" s="52"/>
      <c r="ET54" s="52"/>
      <c r="EU54" s="52"/>
      <c r="EV54" s="52"/>
      <c r="EW54" s="52"/>
      <c r="EX54" s="52"/>
      <c r="EY54" s="52"/>
      <c r="EZ54" s="52"/>
      <c r="FA54" s="52"/>
      <c r="FB54" s="52"/>
      <c r="FC54" s="52"/>
      <c r="FD54" s="52"/>
      <c r="FE54" s="52"/>
      <c r="FF54" s="52"/>
      <c r="FG54" s="52"/>
      <c r="FH54" s="52"/>
      <c r="FI54" s="52"/>
      <c r="FJ54" s="52"/>
      <c r="FK54" s="52"/>
      <c r="FL54" s="52"/>
      <c r="FM54" s="52"/>
      <c r="FN54" s="52"/>
      <c r="FO54" s="52"/>
      <c r="FP54" s="52"/>
      <c r="FQ54" s="52"/>
      <c r="FR54" s="52"/>
      <c r="FS54" s="52"/>
      <c r="FT54" s="52"/>
      <c r="FU54" s="52"/>
      <c r="FV54" s="52"/>
      <c r="FW54" s="52"/>
      <c r="FX54" s="52"/>
      <c r="FY54" s="52"/>
      <c r="FZ54" s="52"/>
      <c r="GA54" s="52"/>
      <c r="GB54" s="52"/>
      <c r="GC54" s="52"/>
      <c r="GD54" s="52"/>
      <c r="GE54" s="52"/>
      <c r="GF54" s="52"/>
      <c r="GG54" s="52"/>
      <c r="GH54" s="52"/>
      <c r="GI54" s="52"/>
      <c r="GJ54" s="52"/>
      <c r="GK54" s="52"/>
      <c r="GL54" s="52"/>
      <c r="GM54" s="52"/>
      <c r="GN54" s="52"/>
      <c r="GO54" s="52"/>
      <c r="GP54" s="52"/>
      <c r="GQ54" s="52"/>
      <c r="GR54" s="52"/>
      <c r="GS54" s="52"/>
      <c r="GT54" s="52"/>
      <c r="GU54" s="52"/>
      <c r="GV54" s="52"/>
      <c r="GW54" s="52"/>
      <c r="GX54" s="52"/>
      <c r="GY54" s="52"/>
      <c r="GZ54" s="52"/>
      <c r="HA54" s="52"/>
    </row>
    <row r="55" spans="1:209" s="1" customFormat="1" ht="12.75">
      <c r="A55" s="21" t="s">
        <v>11</v>
      </c>
      <c r="B55" s="22" t="s">
        <v>13</v>
      </c>
      <c r="C55" s="47">
        <v>1430.4</v>
      </c>
      <c r="D55" s="28"/>
      <c r="E55" s="47">
        <v>1.6</v>
      </c>
      <c r="F55" s="39">
        <f t="shared" si="7"/>
        <v>0.11185682326621924</v>
      </c>
      <c r="G55" s="28">
        <v>0</v>
      </c>
      <c r="H55" s="29"/>
      <c r="I55" s="72">
        <v>0</v>
      </c>
      <c r="J55" s="40">
        <v>0</v>
      </c>
      <c r="K55" s="51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2"/>
      <c r="BC55" s="52"/>
      <c r="BD55" s="52"/>
      <c r="BE55" s="52"/>
      <c r="BF55" s="52"/>
      <c r="BG55" s="52"/>
      <c r="BH55" s="52"/>
      <c r="BI55" s="52"/>
      <c r="BJ55" s="52"/>
      <c r="BK55" s="52"/>
      <c r="BL55" s="52"/>
      <c r="BM55" s="52"/>
      <c r="BN55" s="52"/>
      <c r="BO55" s="52"/>
      <c r="BP55" s="52"/>
      <c r="BQ55" s="52"/>
      <c r="BR55" s="52"/>
      <c r="BS55" s="52"/>
      <c r="BT55" s="52"/>
      <c r="BU55" s="52"/>
      <c r="BV55" s="52"/>
      <c r="BW55" s="52"/>
      <c r="BX55" s="52"/>
      <c r="BY55" s="52"/>
      <c r="BZ55" s="52"/>
      <c r="CA55" s="52"/>
      <c r="CB55" s="52"/>
      <c r="CC55" s="52"/>
      <c r="CD55" s="52"/>
      <c r="CE55" s="52"/>
      <c r="CF55" s="52"/>
      <c r="CG55" s="52"/>
      <c r="CH55" s="52"/>
      <c r="CI55" s="52"/>
      <c r="CJ55" s="52"/>
      <c r="CK55" s="52"/>
      <c r="CL55" s="52"/>
      <c r="CM55" s="52"/>
      <c r="CN55" s="52"/>
      <c r="CO55" s="52"/>
      <c r="CP55" s="52"/>
      <c r="CQ55" s="52"/>
      <c r="CR55" s="52"/>
      <c r="CS55" s="52"/>
      <c r="CT55" s="52"/>
      <c r="CU55" s="52"/>
      <c r="CV55" s="52"/>
      <c r="CW55" s="52"/>
      <c r="CX55" s="52"/>
      <c r="CY55" s="52"/>
      <c r="CZ55" s="52"/>
      <c r="DA55" s="52"/>
      <c r="DB55" s="52"/>
      <c r="DC55" s="52"/>
      <c r="DD55" s="52"/>
      <c r="DE55" s="52"/>
      <c r="DF55" s="52"/>
      <c r="DG55" s="52"/>
      <c r="DH55" s="52"/>
      <c r="DI55" s="52"/>
      <c r="DJ55" s="52"/>
      <c r="DK55" s="52"/>
      <c r="DL55" s="52"/>
      <c r="DM55" s="52"/>
      <c r="DN55" s="52"/>
      <c r="DO55" s="52"/>
      <c r="DP55" s="52"/>
      <c r="DQ55" s="52"/>
      <c r="DR55" s="52"/>
      <c r="DS55" s="52"/>
      <c r="DT55" s="52"/>
      <c r="DU55" s="52"/>
      <c r="DV55" s="52"/>
      <c r="DW55" s="52"/>
      <c r="DX55" s="52"/>
      <c r="DY55" s="52"/>
      <c r="DZ55" s="52"/>
      <c r="EA55" s="52"/>
      <c r="EB55" s="52"/>
      <c r="EC55" s="52"/>
      <c r="ED55" s="52"/>
      <c r="EE55" s="52"/>
      <c r="EF55" s="52"/>
      <c r="EG55" s="52"/>
      <c r="EH55" s="52"/>
      <c r="EI55" s="52"/>
      <c r="EJ55" s="52"/>
      <c r="EK55" s="52"/>
      <c r="EL55" s="52"/>
      <c r="EM55" s="52"/>
      <c r="EN55" s="52"/>
      <c r="EO55" s="52"/>
      <c r="EP55" s="52"/>
      <c r="EQ55" s="52"/>
      <c r="ER55" s="52"/>
      <c r="ES55" s="52"/>
      <c r="ET55" s="52"/>
      <c r="EU55" s="52"/>
      <c r="EV55" s="52"/>
      <c r="EW55" s="52"/>
      <c r="EX55" s="52"/>
      <c r="EY55" s="52"/>
      <c r="EZ55" s="52"/>
      <c r="FA55" s="52"/>
      <c r="FB55" s="52"/>
      <c r="FC55" s="52"/>
      <c r="FD55" s="52"/>
      <c r="FE55" s="52"/>
      <c r="FF55" s="52"/>
      <c r="FG55" s="52"/>
      <c r="FH55" s="52"/>
      <c r="FI55" s="52"/>
      <c r="FJ55" s="52"/>
      <c r="FK55" s="52"/>
      <c r="FL55" s="52"/>
      <c r="FM55" s="52"/>
      <c r="FN55" s="52"/>
      <c r="FO55" s="52"/>
      <c r="FP55" s="52"/>
      <c r="FQ55" s="52"/>
      <c r="FR55" s="52"/>
      <c r="FS55" s="52"/>
      <c r="FT55" s="52"/>
      <c r="FU55" s="52"/>
      <c r="FV55" s="52"/>
      <c r="FW55" s="52"/>
      <c r="FX55" s="52"/>
      <c r="FY55" s="52"/>
      <c r="FZ55" s="52"/>
      <c r="GA55" s="52"/>
      <c r="GB55" s="52"/>
      <c r="GC55" s="52"/>
      <c r="GD55" s="52"/>
      <c r="GE55" s="52"/>
      <c r="GF55" s="52"/>
      <c r="GG55" s="52"/>
      <c r="GH55" s="52"/>
      <c r="GI55" s="52"/>
      <c r="GJ55" s="52"/>
      <c r="GK55" s="52"/>
      <c r="GL55" s="52"/>
      <c r="GM55" s="52"/>
      <c r="GN55" s="52"/>
      <c r="GO55" s="52"/>
      <c r="GP55" s="52"/>
      <c r="GQ55" s="52"/>
      <c r="GR55" s="52"/>
      <c r="GS55" s="52"/>
      <c r="GT55" s="52"/>
      <c r="GU55" s="52"/>
      <c r="GV55" s="52"/>
      <c r="GW55" s="52"/>
      <c r="GX55" s="52"/>
      <c r="GY55" s="52"/>
      <c r="GZ55" s="52"/>
      <c r="HA55" s="52"/>
    </row>
    <row r="56" spans="1:209" s="1" customFormat="1" ht="12.75">
      <c r="A56" s="23" t="s">
        <v>48</v>
      </c>
      <c r="B56" s="24"/>
      <c r="C56" s="29"/>
      <c r="D56" s="29"/>
      <c r="E56" s="29"/>
      <c r="F56" s="36" t="e">
        <f t="shared" si="7"/>
        <v>#DIV/0!</v>
      </c>
      <c r="G56" s="29"/>
      <c r="H56" s="29"/>
      <c r="I56" s="31"/>
      <c r="J56" s="40"/>
      <c r="K56" s="52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52"/>
      <c r="BK56" s="52"/>
      <c r="BL56" s="52"/>
      <c r="BM56" s="52"/>
      <c r="BN56" s="52"/>
      <c r="BO56" s="52"/>
      <c r="BP56" s="52"/>
      <c r="BQ56" s="52"/>
      <c r="BR56" s="52"/>
      <c r="BS56" s="52"/>
      <c r="BT56" s="52"/>
      <c r="BU56" s="52"/>
      <c r="BV56" s="52"/>
      <c r="BW56" s="52"/>
      <c r="BX56" s="52"/>
      <c r="BY56" s="52"/>
      <c r="BZ56" s="52"/>
      <c r="CA56" s="52"/>
      <c r="CB56" s="52"/>
      <c r="CC56" s="52"/>
      <c r="CD56" s="52"/>
      <c r="CE56" s="52"/>
      <c r="CF56" s="52"/>
      <c r="CG56" s="52"/>
      <c r="CH56" s="52"/>
      <c r="CI56" s="52"/>
      <c r="CJ56" s="52"/>
      <c r="CK56" s="52"/>
      <c r="CL56" s="52"/>
      <c r="CM56" s="52"/>
      <c r="CN56" s="52"/>
      <c r="CO56" s="52"/>
      <c r="CP56" s="52"/>
      <c r="CQ56" s="52"/>
      <c r="CR56" s="52"/>
      <c r="CS56" s="52"/>
      <c r="CT56" s="52"/>
      <c r="CU56" s="52"/>
      <c r="CV56" s="52"/>
      <c r="CW56" s="52"/>
      <c r="CX56" s="52"/>
      <c r="CY56" s="52"/>
      <c r="CZ56" s="52"/>
      <c r="DA56" s="52"/>
      <c r="DB56" s="52"/>
      <c r="DC56" s="52"/>
      <c r="DD56" s="52"/>
      <c r="DE56" s="52"/>
      <c r="DF56" s="52"/>
      <c r="DG56" s="52"/>
      <c r="DH56" s="52"/>
      <c r="DI56" s="52"/>
      <c r="DJ56" s="52"/>
      <c r="DK56" s="52"/>
      <c r="DL56" s="52"/>
      <c r="DM56" s="52"/>
      <c r="DN56" s="52"/>
      <c r="DO56" s="52"/>
      <c r="DP56" s="52"/>
      <c r="DQ56" s="52"/>
      <c r="DR56" s="52"/>
      <c r="DS56" s="52"/>
      <c r="DT56" s="52"/>
      <c r="DU56" s="52"/>
      <c r="DV56" s="52"/>
      <c r="DW56" s="52"/>
      <c r="DX56" s="52"/>
      <c r="DY56" s="52"/>
      <c r="DZ56" s="52"/>
      <c r="EA56" s="52"/>
      <c r="EB56" s="52"/>
      <c r="EC56" s="52"/>
      <c r="ED56" s="52"/>
      <c r="EE56" s="52"/>
      <c r="EF56" s="52"/>
      <c r="EG56" s="52"/>
      <c r="EH56" s="52"/>
      <c r="EI56" s="52"/>
      <c r="EJ56" s="52"/>
      <c r="EK56" s="52"/>
      <c r="EL56" s="52"/>
      <c r="EM56" s="52"/>
      <c r="EN56" s="52"/>
      <c r="EO56" s="52"/>
      <c r="EP56" s="52"/>
      <c r="EQ56" s="52"/>
      <c r="ER56" s="52"/>
      <c r="ES56" s="52"/>
      <c r="ET56" s="52"/>
      <c r="EU56" s="52"/>
      <c r="EV56" s="52"/>
      <c r="EW56" s="52"/>
      <c r="EX56" s="52"/>
      <c r="EY56" s="52"/>
      <c r="EZ56" s="52"/>
      <c r="FA56" s="52"/>
      <c r="FB56" s="52"/>
      <c r="FC56" s="52"/>
      <c r="FD56" s="52"/>
      <c r="FE56" s="52"/>
      <c r="FF56" s="52"/>
      <c r="FG56" s="52"/>
      <c r="FH56" s="52"/>
      <c r="FI56" s="52"/>
      <c r="FJ56" s="52"/>
      <c r="FK56" s="52"/>
      <c r="FL56" s="52"/>
      <c r="FM56" s="52"/>
      <c r="FN56" s="52"/>
      <c r="FO56" s="52"/>
      <c r="FP56" s="52"/>
      <c r="FQ56" s="52"/>
      <c r="FR56" s="52"/>
      <c r="FS56" s="52"/>
      <c r="FT56" s="52"/>
      <c r="FU56" s="52"/>
      <c r="FV56" s="52"/>
      <c r="FW56" s="52"/>
      <c r="FX56" s="52"/>
      <c r="FY56" s="52"/>
      <c r="FZ56" s="52"/>
      <c r="GA56" s="52"/>
      <c r="GB56" s="52"/>
      <c r="GC56" s="52"/>
      <c r="GD56" s="52"/>
      <c r="GE56" s="52"/>
      <c r="GF56" s="52"/>
      <c r="GG56" s="52"/>
      <c r="GH56" s="52"/>
      <c r="GI56" s="52"/>
      <c r="GJ56" s="52"/>
      <c r="GK56" s="52"/>
      <c r="GL56" s="52"/>
      <c r="GM56" s="52"/>
      <c r="GN56" s="52"/>
      <c r="GO56" s="52"/>
      <c r="GP56" s="52"/>
      <c r="GQ56" s="52"/>
      <c r="GR56" s="52"/>
      <c r="GS56" s="52"/>
      <c r="GT56" s="52"/>
      <c r="GU56" s="52"/>
      <c r="GV56" s="52"/>
      <c r="GW56" s="52"/>
      <c r="GX56" s="52"/>
      <c r="GY56" s="52"/>
      <c r="GZ56" s="52"/>
      <c r="HA56" s="52"/>
    </row>
    <row r="57" spans="1:209" s="1" customFormat="1" ht="12.75">
      <c r="A57" s="23" t="s">
        <v>3</v>
      </c>
      <c r="B57" s="24"/>
      <c r="C57" s="46">
        <f>C55-C56</f>
        <v>1430.4</v>
      </c>
      <c r="D57" s="29">
        <f>D55-D56</f>
        <v>0</v>
      </c>
      <c r="E57" s="46">
        <f>E55-E56</f>
        <v>1.6</v>
      </c>
      <c r="F57" s="36">
        <f t="shared" si="7"/>
        <v>0.11185682326621924</v>
      </c>
      <c r="G57" s="29">
        <v>0</v>
      </c>
      <c r="H57" s="29"/>
      <c r="I57" s="31">
        <v>0</v>
      </c>
      <c r="J57" s="37">
        <v>0</v>
      </c>
      <c r="K57" s="52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52"/>
      <c r="BK57" s="52"/>
      <c r="BL57" s="52"/>
      <c r="BM57" s="52"/>
      <c r="BN57" s="52"/>
      <c r="BO57" s="52"/>
      <c r="BP57" s="52"/>
      <c r="BQ57" s="52"/>
      <c r="BR57" s="52"/>
      <c r="BS57" s="52"/>
      <c r="BT57" s="52"/>
      <c r="BU57" s="52"/>
      <c r="BV57" s="52"/>
      <c r="BW57" s="52"/>
      <c r="BX57" s="52"/>
      <c r="BY57" s="52"/>
      <c r="BZ57" s="52"/>
      <c r="CA57" s="52"/>
      <c r="CB57" s="52"/>
      <c r="CC57" s="52"/>
      <c r="CD57" s="52"/>
      <c r="CE57" s="52"/>
      <c r="CF57" s="52"/>
      <c r="CG57" s="52"/>
      <c r="CH57" s="52"/>
      <c r="CI57" s="52"/>
      <c r="CJ57" s="52"/>
      <c r="CK57" s="52"/>
      <c r="CL57" s="52"/>
      <c r="CM57" s="52"/>
      <c r="CN57" s="52"/>
      <c r="CO57" s="52"/>
      <c r="CP57" s="52"/>
      <c r="CQ57" s="52"/>
      <c r="CR57" s="52"/>
      <c r="CS57" s="52"/>
      <c r="CT57" s="52"/>
      <c r="CU57" s="52"/>
      <c r="CV57" s="52"/>
      <c r="CW57" s="52"/>
      <c r="CX57" s="52"/>
      <c r="CY57" s="52"/>
      <c r="CZ57" s="52"/>
      <c r="DA57" s="52"/>
      <c r="DB57" s="52"/>
      <c r="DC57" s="52"/>
      <c r="DD57" s="52"/>
      <c r="DE57" s="52"/>
      <c r="DF57" s="52"/>
      <c r="DG57" s="52"/>
      <c r="DH57" s="52"/>
      <c r="DI57" s="52"/>
      <c r="DJ57" s="52"/>
      <c r="DK57" s="52"/>
      <c r="DL57" s="52"/>
      <c r="DM57" s="52"/>
      <c r="DN57" s="52"/>
      <c r="DO57" s="52"/>
      <c r="DP57" s="52"/>
      <c r="DQ57" s="52"/>
      <c r="DR57" s="52"/>
      <c r="DS57" s="52"/>
      <c r="DT57" s="52"/>
      <c r="DU57" s="52"/>
      <c r="DV57" s="52"/>
      <c r="DW57" s="52"/>
      <c r="DX57" s="52"/>
      <c r="DY57" s="52"/>
      <c r="DZ57" s="52"/>
      <c r="EA57" s="52"/>
      <c r="EB57" s="52"/>
      <c r="EC57" s="52"/>
      <c r="ED57" s="52"/>
      <c r="EE57" s="52"/>
      <c r="EF57" s="52"/>
      <c r="EG57" s="52"/>
      <c r="EH57" s="52"/>
      <c r="EI57" s="52"/>
      <c r="EJ57" s="52"/>
      <c r="EK57" s="52"/>
      <c r="EL57" s="52"/>
      <c r="EM57" s="52"/>
      <c r="EN57" s="52"/>
      <c r="EO57" s="52"/>
      <c r="EP57" s="52"/>
      <c r="EQ57" s="52"/>
      <c r="ER57" s="52"/>
      <c r="ES57" s="52"/>
      <c r="ET57" s="52"/>
      <c r="EU57" s="52"/>
      <c r="EV57" s="52"/>
      <c r="EW57" s="52"/>
      <c r="EX57" s="52"/>
      <c r="EY57" s="52"/>
      <c r="EZ57" s="52"/>
      <c r="FA57" s="52"/>
      <c r="FB57" s="52"/>
      <c r="FC57" s="52"/>
      <c r="FD57" s="52"/>
      <c r="FE57" s="52"/>
      <c r="FF57" s="52"/>
      <c r="FG57" s="52"/>
      <c r="FH57" s="52"/>
      <c r="FI57" s="52"/>
      <c r="FJ57" s="52"/>
      <c r="FK57" s="52"/>
      <c r="FL57" s="52"/>
      <c r="FM57" s="52"/>
      <c r="FN57" s="52"/>
      <c r="FO57" s="52"/>
      <c r="FP57" s="52"/>
      <c r="FQ57" s="52"/>
      <c r="FR57" s="52"/>
      <c r="FS57" s="52"/>
      <c r="FT57" s="52"/>
      <c r="FU57" s="52"/>
      <c r="FV57" s="52"/>
      <c r="FW57" s="52"/>
      <c r="FX57" s="52"/>
      <c r="FY57" s="52"/>
      <c r="FZ57" s="52"/>
      <c r="GA57" s="52"/>
      <c r="GB57" s="52"/>
      <c r="GC57" s="52"/>
      <c r="GD57" s="52"/>
      <c r="GE57" s="52"/>
      <c r="GF57" s="52"/>
      <c r="GG57" s="52"/>
      <c r="GH57" s="52"/>
      <c r="GI57" s="52"/>
      <c r="GJ57" s="52"/>
      <c r="GK57" s="52"/>
      <c r="GL57" s="52"/>
      <c r="GM57" s="52"/>
      <c r="GN57" s="52"/>
      <c r="GO57" s="52"/>
      <c r="GP57" s="52"/>
      <c r="GQ57" s="52"/>
      <c r="GR57" s="52"/>
      <c r="GS57" s="52"/>
      <c r="GT57" s="52"/>
      <c r="GU57" s="52"/>
      <c r="GV57" s="52"/>
      <c r="GW57" s="52"/>
      <c r="GX57" s="52"/>
      <c r="GY57" s="52"/>
      <c r="GZ57" s="52"/>
      <c r="HA57" s="52"/>
    </row>
    <row r="58" spans="1:209" s="2" customFormat="1" ht="14.25" customHeight="1">
      <c r="A58" s="21" t="s">
        <v>10</v>
      </c>
      <c r="B58" s="22" t="s">
        <v>12</v>
      </c>
      <c r="C58" s="47">
        <v>2407.6</v>
      </c>
      <c r="D58" s="28"/>
      <c r="E58" s="28">
        <v>83.5</v>
      </c>
      <c r="F58" s="39">
        <f t="shared" si="7"/>
        <v>3.46818408373484</v>
      </c>
      <c r="G58" s="29"/>
      <c r="H58" s="29"/>
      <c r="I58" s="31"/>
      <c r="J58" s="28"/>
      <c r="K58" s="51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/>
      <c r="AN58" s="51"/>
      <c r="AO58" s="51"/>
      <c r="AP58" s="51"/>
      <c r="AQ58" s="51"/>
      <c r="AR58" s="51"/>
      <c r="AS58" s="51"/>
      <c r="AT58" s="51"/>
      <c r="AU58" s="51"/>
      <c r="AV58" s="51"/>
      <c r="AW58" s="51"/>
      <c r="AX58" s="51"/>
      <c r="AY58" s="51"/>
      <c r="AZ58" s="51"/>
      <c r="BA58" s="51"/>
      <c r="BB58" s="51"/>
      <c r="BC58" s="51"/>
      <c r="BD58" s="51"/>
      <c r="BE58" s="51"/>
      <c r="BF58" s="51"/>
      <c r="BG58" s="51"/>
      <c r="BH58" s="51"/>
      <c r="BI58" s="51"/>
      <c r="BJ58" s="51"/>
      <c r="BK58" s="51"/>
      <c r="BL58" s="51"/>
      <c r="BM58" s="51"/>
      <c r="BN58" s="51"/>
      <c r="BO58" s="51"/>
      <c r="BP58" s="51"/>
      <c r="BQ58" s="51"/>
      <c r="BR58" s="51"/>
      <c r="BS58" s="51"/>
      <c r="BT58" s="51"/>
      <c r="BU58" s="51"/>
      <c r="BV58" s="51"/>
      <c r="BW58" s="51"/>
      <c r="BX58" s="51"/>
      <c r="BY58" s="51"/>
      <c r="BZ58" s="51"/>
      <c r="CA58" s="51"/>
      <c r="CB58" s="51"/>
      <c r="CC58" s="51"/>
      <c r="CD58" s="51"/>
      <c r="CE58" s="51"/>
      <c r="CF58" s="51"/>
      <c r="CG58" s="51"/>
      <c r="CH58" s="51"/>
      <c r="CI58" s="51"/>
      <c r="CJ58" s="51"/>
      <c r="CK58" s="51"/>
      <c r="CL58" s="51"/>
      <c r="CM58" s="51"/>
      <c r="CN58" s="51"/>
      <c r="CO58" s="51"/>
      <c r="CP58" s="51"/>
      <c r="CQ58" s="51"/>
      <c r="CR58" s="51"/>
      <c r="CS58" s="51"/>
      <c r="CT58" s="51"/>
      <c r="CU58" s="51"/>
      <c r="CV58" s="51"/>
      <c r="CW58" s="51"/>
      <c r="CX58" s="51"/>
      <c r="CY58" s="51"/>
      <c r="CZ58" s="51"/>
      <c r="DA58" s="51"/>
      <c r="DB58" s="51"/>
      <c r="DC58" s="51"/>
      <c r="DD58" s="51"/>
      <c r="DE58" s="51"/>
      <c r="DF58" s="51"/>
      <c r="DG58" s="51"/>
      <c r="DH58" s="51"/>
      <c r="DI58" s="51"/>
      <c r="DJ58" s="51"/>
      <c r="DK58" s="51"/>
      <c r="DL58" s="51"/>
      <c r="DM58" s="51"/>
      <c r="DN58" s="51"/>
      <c r="DO58" s="51"/>
      <c r="DP58" s="51"/>
      <c r="DQ58" s="51"/>
      <c r="DR58" s="51"/>
      <c r="DS58" s="51"/>
      <c r="DT58" s="51"/>
      <c r="DU58" s="51"/>
      <c r="DV58" s="51"/>
      <c r="DW58" s="51"/>
      <c r="DX58" s="51"/>
      <c r="DY58" s="51"/>
      <c r="DZ58" s="51"/>
      <c r="EA58" s="51"/>
      <c r="EB58" s="51"/>
      <c r="EC58" s="51"/>
      <c r="ED58" s="51"/>
      <c r="EE58" s="51"/>
      <c r="EF58" s="51"/>
      <c r="EG58" s="51"/>
      <c r="EH58" s="51"/>
      <c r="EI58" s="51"/>
      <c r="EJ58" s="51"/>
      <c r="EK58" s="51"/>
      <c r="EL58" s="51"/>
      <c r="EM58" s="51"/>
      <c r="EN58" s="51"/>
      <c r="EO58" s="51"/>
      <c r="EP58" s="51"/>
      <c r="EQ58" s="51"/>
      <c r="ER58" s="51"/>
      <c r="ES58" s="51"/>
      <c r="ET58" s="51"/>
      <c r="EU58" s="51"/>
      <c r="EV58" s="51"/>
      <c r="EW58" s="51"/>
      <c r="EX58" s="51"/>
      <c r="EY58" s="51"/>
      <c r="EZ58" s="51"/>
      <c r="FA58" s="51"/>
      <c r="FB58" s="51"/>
      <c r="FC58" s="51"/>
      <c r="FD58" s="51"/>
      <c r="FE58" s="51"/>
      <c r="FF58" s="51"/>
      <c r="FG58" s="51"/>
      <c r="FH58" s="51"/>
      <c r="FI58" s="51"/>
      <c r="FJ58" s="51"/>
      <c r="FK58" s="51"/>
      <c r="FL58" s="51"/>
      <c r="FM58" s="51"/>
      <c r="FN58" s="51"/>
      <c r="FO58" s="51"/>
      <c r="FP58" s="51"/>
      <c r="FQ58" s="51"/>
      <c r="FR58" s="51"/>
      <c r="FS58" s="51"/>
      <c r="FT58" s="51"/>
      <c r="FU58" s="51"/>
      <c r="FV58" s="51"/>
      <c r="FW58" s="51"/>
      <c r="FX58" s="51"/>
      <c r="FY58" s="51"/>
      <c r="FZ58" s="51"/>
      <c r="GA58" s="51"/>
      <c r="GB58" s="51"/>
      <c r="GC58" s="51"/>
      <c r="GD58" s="51"/>
      <c r="GE58" s="51"/>
      <c r="GF58" s="51"/>
      <c r="GG58" s="51"/>
      <c r="GH58" s="51"/>
      <c r="GI58" s="51"/>
      <c r="GJ58" s="51"/>
      <c r="GK58" s="51"/>
      <c r="GL58" s="51"/>
      <c r="GM58" s="51"/>
      <c r="GN58" s="51"/>
      <c r="GO58" s="51"/>
      <c r="GP58" s="51"/>
      <c r="GQ58" s="51"/>
      <c r="GR58" s="51"/>
      <c r="GS58" s="51"/>
      <c r="GT58" s="51"/>
      <c r="GU58" s="51"/>
      <c r="GV58" s="51"/>
      <c r="GW58" s="51"/>
      <c r="GX58" s="51"/>
      <c r="GY58" s="51"/>
      <c r="GZ58" s="51"/>
      <c r="HA58" s="51"/>
    </row>
    <row r="59" spans="1:209" s="1" customFormat="1" ht="12.75">
      <c r="A59" s="23" t="s">
        <v>52</v>
      </c>
      <c r="B59" s="24"/>
      <c r="C59" s="46">
        <v>485.5</v>
      </c>
      <c r="D59" s="29"/>
      <c r="E59" s="46">
        <v>17</v>
      </c>
      <c r="F59" s="36">
        <f t="shared" si="7"/>
        <v>3.5015447991761075</v>
      </c>
      <c r="G59" s="29"/>
      <c r="H59" s="29"/>
      <c r="I59" s="31"/>
      <c r="J59" s="29"/>
      <c r="K59" s="52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2"/>
      <c r="AU59" s="52"/>
      <c r="AV59" s="52"/>
      <c r="AW59" s="52"/>
      <c r="AX59" s="52"/>
      <c r="AY59" s="52"/>
      <c r="AZ59" s="52"/>
      <c r="BA59" s="52"/>
      <c r="BB59" s="52"/>
      <c r="BC59" s="52"/>
      <c r="BD59" s="52"/>
      <c r="BE59" s="52"/>
      <c r="BF59" s="52"/>
      <c r="BG59" s="52"/>
      <c r="BH59" s="52"/>
      <c r="BI59" s="52"/>
      <c r="BJ59" s="52"/>
      <c r="BK59" s="52"/>
      <c r="BL59" s="52"/>
      <c r="BM59" s="52"/>
      <c r="BN59" s="52"/>
      <c r="BO59" s="52"/>
      <c r="BP59" s="52"/>
      <c r="BQ59" s="52"/>
      <c r="BR59" s="52"/>
      <c r="BS59" s="52"/>
      <c r="BT59" s="52"/>
      <c r="BU59" s="52"/>
      <c r="BV59" s="52"/>
      <c r="BW59" s="52"/>
      <c r="BX59" s="52"/>
      <c r="BY59" s="52"/>
      <c r="BZ59" s="52"/>
      <c r="CA59" s="52"/>
      <c r="CB59" s="52"/>
      <c r="CC59" s="52"/>
      <c r="CD59" s="52"/>
      <c r="CE59" s="52"/>
      <c r="CF59" s="52"/>
      <c r="CG59" s="52"/>
      <c r="CH59" s="52"/>
      <c r="CI59" s="52"/>
      <c r="CJ59" s="52"/>
      <c r="CK59" s="52"/>
      <c r="CL59" s="52"/>
      <c r="CM59" s="52"/>
      <c r="CN59" s="52"/>
      <c r="CO59" s="52"/>
      <c r="CP59" s="52"/>
      <c r="CQ59" s="52"/>
      <c r="CR59" s="52"/>
      <c r="CS59" s="52"/>
      <c r="CT59" s="52"/>
      <c r="CU59" s="52"/>
      <c r="CV59" s="52"/>
      <c r="CW59" s="52"/>
      <c r="CX59" s="52"/>
      <c r="CY59" s="52"/>
      <c r="CZ59" s="52"/>
      <c r="DA59" s="52"/>
      <c r="DB59" s="52"/>
      <c r="DC59" s="52"/>
      <c r="DD59" s="52"/>
      <c r="DE59" s="52"/>
      <c r="DF59" s="52"/>
      <c r="DG59" s="52"/>
      <c r="DH59" s="52"/>
      <c r="DI59" s="52"/>
      <c r="DJ59" s="52"/>
      <c r="DK59" s="52"/>
      <c r="DL59" s="52"/>
      <c r="DM59" s="52"/>
      <c r="DN59" s="52"/>
      <c r="DO59" s="52"/>
      <c r="DP59" s="52"/>
      <c r="DQ59" s="52"/>
      <c r="DR59" s="52"/>
      <c r="DS59" s="52"/>
      <c r="DT59" s="52"/>
      <c r="DU59" s="52"/>
      <c r="DV59" s="52"/>
      <c r="DW59" s="52"/>
      <c r="DX59" s="52"/>
      <c r="DY59" s="52"/>
      <c r="DZ59" s="52"/>
      <c r="EA59" s="52"/>
      <c r="EB59" s="52"/>
      <c r="EC59" s="52"/>
      <c r="ED59" s="52"/>
      <c r="EE59" s="52"/>
      <c r="EF59" s="52"/>
      <c r="EG59" s="52"/>
      <c r="EH59" s="52"/>
      <c r="EI59" s="52"/>
      <c r="EJ59" s="52"/>
      <c r="EK59" s="52"/>
      <c r="EL59" s="52"/>
      <c r="EM59" s="52"/>
      <c r="EN59" s="52"/>
      <c r="EO59" s="52"/>
      <c r="EP59" s="52"/>
      <c r="EQ59" s="52"/>
      <c r="ER59" s="52"/>
      <c r="ES59" s="52"/>
      <c r="ET59" s="52"/>
      <c r="EU59" s="52"/>
      <c r="EV59" s="52"/>
      <c r="EW59" s="52"/>
      <c r="EX59" s="52"/>
      <c r="EY59" s="52"/>
      <c r="EZ59" s="52"/>
      <c r="FA59" s="52"/>
      <c r="FB59" s="52"/>
      <c r="FC59" s="52"/>
      <c r="FD59" s="52"/>
      <c r="FE59" s="52"/>
      <c r="FF59" s="52"/>
      <c r="FG59" s="52"/>
      <c r="FH59" s="52"/>
      <c r="FI59" s="52"/>
      <c r="FJ59" s="52"/>
      <c r="FK59" s="52"/>
      <c r="FL59" s="52"/>
      <c r="FM59" s="52"/>
      <c r="FN59" s="52"/>
      <c r="FO59" s="52"/>
      <c r="FP59" s="52"/>
      <c r="FQ59" s="52"/>
      <c r="FR59" s="52"/>
      <c r="FS59" s="52"/>
      <c r="FT59" s="52"/>
      <c r="FU59" s="52"/>
      <c r="FV59" s="52"/>
      <c r="FW59" s="52"/>
      <c r="FX59" s="52"/>
      <c r="FY59" s="52"/>
      <c r="FZ59" s="52"/>
      <c r="GA59" s="52"/>
      <c r="GB59" s="52"/>
      <c r="GC59" s="52"/>
      <c r="GD59" s="52"/>
      <c r="GE59" s="52"/>
      <c r="GF59" s="52"/>
      <c r="GG59" s="52"/>
      <c r="GH59" s="52"/>
      <c r="GI59" s="52"/>
      <c r="GJ59" s="52"/>
      <c r="GK59" s="52"/>
      <c r="GL59" s="52"/>
      <c r="GM59" s="52"/>
      <c r="GN59" s="52"/>
      <c r="GO59" s="52"/>
      <c r="GP59" s="52"/>
      <c r="GQ59" s="52"/>
      <c r="GR59" s="52"/>
      <c r="GS59" s="52"/>
      <c r="GT59" s="52"/>
      <c r="GU59" s="52"/>
      <c r="GV59" s="52"/>
      <c r="GW59" s="52"/>
      <c r="GX59" s="52"/>
      <c r="GY59" s="52"/>
      <c r="GZ59" s="52"/>
      <c r="HA59" s="52"/>
    </row>
    <row r="60" spans="1:209" s="1" customFormat="1" ht="12.75">
      <c r="A60" s="23" t="s">
        <v>47</v>
      </c>
      <c r="B60" s="24"/>
      <c r="C60" s="46">
        <v>146.6</v>
      </c>
      <c r="D60" s="29"/>
      <c r="E60" s="46"/>
      <c r="F60" s="36">
        <f t="shared" si="7"/>
        <v>0</v>
      </c>
      <c r="G60" s="29"/>
      <c r="H60" s="29"/>
      <c r="I60" s="31"/>
      <c r="J60" s="29"/>
      <c r="K60" s="52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2"/>
      <c r="AU60" s="52"/>
      <c r="AV60" s="52"/>
      <c r="AW60" s="52"/>
      <c r="AX60" s="52"/>
      <c r="AY60" s="52"/>
      <c r="AZ60" s="52"/>
      <c r="BA60" s="52"/>
      <c r="BB60" s="52"/>
      <c r="BC60" s="52"/>
      <c r="BD60" s="52"/>
      <c r="BE60" s="52"/>
      <c r="BF60" s="52"/>
      <c r="BG60" s="52"/>
      <c r="BH60" s="52"/>
      <c r="BI60" s="52"/>
      <c r="BJ60" s="52"/>
      <c r="BK60" s="52"/>
      <c r="BL60" s="52"/>
      <c r="BM60" s="52"/>
      <c r="BN60" s="52"/>
      <c r="BO60" s="52"/>
      <c r="BP60" s="52"/>
      <c r="BQ60" s="52"/>
      <c r="BR60" s="52"/>
      <c r="BS60" s="52"/>
      <c r="BT60" s="52"/>
      <c r="BU60" s="52"/>
      <c r="BV60" s="52"/>
      <c r="BW60" s="52"/>
      <c r="BX60" s="52"/>
      <c r="BY60" s="52"/>
      <c r="BZ60" s="52"/>
      <c r="CA60" s="52"/>
      <c r="CB60" s="52"/>
      <c r="CC60" s="52"/>
      <c r="CD60" s="52"/>
      <c r="CE60" s="52"/>
      <c r="CF60" s="52"/>
      <c r="CG60" s="52"/>
      <c r="CH60" s="52"/>
      <c r="CI60" s="52"/>
      <c r="CJ60" s="52"/>
      <c r="CK60" s="52"/>
      <c r="CL60" s="52"/>
      <c r="CM60" s="52"/>
      <c r="CN60" s="52"/>
      <c r="CO60" s="52"/>
      <c r="CP60" s="52"/>
      <c r="CQ60" s="52"/>
      <c r="CR60" s="52"/>
      <c r="CS60" s="52"/>
      <c r="CT60" s="52"/>
      <c r="CU60" s="52"/>
      <c r="CV60" s="52"/>
      <c r="CW60" s="52"/>
      <c r="CX60" s="52"/>
      <c r="CY60" s="52"/>
      <c r="CZ60" s="52"/>
      <c r="DA60" s="52"/>
      <c r="DB60" s="52"/>
      <c r="DC60" s="52"/>
      <c r="DD60" s="52"/>
      <c r="DE60" s="52"/>
      <c r="DF60" s="52"/>
      <c r="DG60" s="52"/>
      <c r="DH60" s="52"/>
      <c r="DI60" s="52"/>
      <c r="DJ60" s="52"/>
      <c r="DK60" s="52"/>
      <c r="DL60" s="52"/>
      <c r="DM60" s="52"/>
      <c r="DN60" s="52"/>
      <c r="DO60" s="52"/>
      <c r="DP60" s="52"/>
      <c r="DQ60" s="52"/>
      <c r="DR60" s="52"/>
      <c r="DS60" s="52"/>
      <c r="DT60" s="52"/>
      <c r="DU60" s="52"/>
      <c r="DV60" s="52"/>
      <c r="DW60" s="52"/>
      <c r="DX60" s="52"/>
      <c r="DY60" s="52"/>
      <c r="DZ60" s="52"/>
      <c r="EA60" s="52"/>
      <c r="EB60" s="52"/>
      <c r="EC60" s="52"/>
      <c r="ED60" s="52"/>
      <c r="EE60" s="52"/>
      <c r="EF60" s="52"/>
      <c r="EG60" s="52"/>
      <c r="EH60" s="52"/>
      <c r="EI60" s="52"/>
      <c r="EJ60" s="52"/>
      <c r="EK60" s="52"/>
      <c r="EL60" s="52"/>
      <c r="EM60" s="52"/>
      <c r="EN60" s="52"/>
      <c r="EO60" s="52"/>
      <c r="EP60" s="52"/>
      <c r="EQ60" s="52"/>
      <c r="ER60" s="52"/>
      <c r="ES60" s="52"/>
      <c r="ET60" s="52"/>
      <c r="EU60" s="52"/>
      <c r="EV60" s="52"/>
      <c r="EW60" s="52"/>
      <c r="EX60" s="52"/>
      <c r="EY60" s="52"/>
      <c r="EZ60" s="52"/>
      <c r="FA60" s="52"/>
      <c r="FB60" s="52"/>
      <c r="FC60" s="52"/>
      <c r="FD60" s="52"/>
      <c r="FE60" s="52"/>
      <c r="FF60" s="52"/>
      <c r="FG60" s="52"/>
      <c r="FH60" s="52"/>
      <c r="FI60" s="52"/>
      <c r="FJ60" s="52"/>
      <c r="FK60" s="52"/>
      <c r="FL60" s="52"/>
      <c r="FM60" s="52"/>
      <c r="FN60" s="52"/>
      <c r="FO60" s="52"/>
      <c r="FP60" s="52"/>
      <c r="FQ60" s="52"/>
      <c r="FR60" s="52"/>
      <c r="FS60" s="52"/>
      <c r="FT60" s="52"/>
      <c r="FU60" s="52"/>
      <c r="FV60" s="52"/>
      <c r="FW60" s="52"/>
      <c r="FX60" s="52"/>
      <c r="FY60" s="52"/>
      <c r="FZ60" s="52"/>
      <c r="GA60" s="52"/>
      <c r="GB60" s="52"/>
      <c r="GC60" s="52"/>
      <c r="GD60" s="52"/>
      <c r="GE60" s="52"/>
      <c r="GF60" s="52"/>
      <c r="GG60" s="52"/>
      <c r="GH60" s="52"/>
      <c r="GI60" s="52"/>
      <c r="GJ60" s="52"/>
      <c r="GK60" s="52"/>
      <c r="GL60" s="52"/>
      <c r="GM60" s="52"/>
      <c r="GN60" s="52"/>
      <c r="GO60" s="52"/>
      <c r="GP60" s="52"/>
      <c r="GQ60" s="52"/>
      <c r="GR60" s="52"/>
      <c r="GS60" s="52"/>
      <c r="GT60" s="52"/>
      <c r="GU60" s="52"/>
      <c r="GV60" s="52"/>
      <c r="GW60" s="52"/>
      <c r="GX60" s="52"/>
      <c r="GY60" s="52"/>
      <c r="GZ60" s="52"/>
      <c r="HA60" s="52"/>
    </row>
    <row r="61" spans="1:209" s="1" customFormat="1" ht="12.75">
      <c r="A61" s="23" t="s">
        <v>48</v>
      </c>
      <c r="B61" s="24"/>
      <c r="C61" s="46"/>
      <c r="D61" s="29"/>
      <c r="E61" s="46"/>
      <c r="F61" s="36">
        <v>0</v>
      </c>
      <c r="G61" s="29"/>
      <c r="H61" s="29"/>
      <c r="I61" s="31"/>
      <c r="J61" s="29"/>
      <c r="K61" s="52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2"/>
      <c r="AU61" s="52"/>
      <c r="AV61" s="52"/>
      <c r="AW61" s="52"/>
      <c r="AX61" s="52"/>
      <c r="AY61" s="52"/>
      <c r="AZ61" s="52"/>
      <c r="BA61" s="52"/>
      <c r="BB61" s="52"/>
      <c r="BC61" s="52"/>
      <c r="BD61" s="52"/>
      <c r="BE61" s="52"/>
      <c r="BF61" s="52"/>
      <c r="BG61" s="52"/>
      <c r="BH61" s="52"/>
      <c r="BI61" s="52"/>
      <c r="BJ61" s="52"/>
      <c r="BK61" s="52"/>
      <c r="BL61" s="52"/>
      <c r="BM61" s="52"/>
      <c r="BN61" s="52"/>
      <c r="BO61" s="52"/>
      <c r="BP61" s="52"/>
      <c r="BQ61" s="52"/>
      <c r="BR61" s="52"/>
      <c r="BS61" s="52"/>
      <c r="BT61" s="52"/>
      <c r="BU61" s="52"/>
      <c r="BV61" s="52"/>
      <c r="BW61" s="52"/>
      <c r="BX61" s="52"/>
      <c r="BY61" s="52"/>
      <c r="BZ61" s="52"/>
      <c r="CA61" s="52"/>
      <c r="CB61" s="52"/>
      <c r="CC61" s="52"/>
      <c r="CD61" s="52"/>
      <c r="CE61" s="52"/>
      <c r="CF61" s="52"/>
      <c r="CG61" s="52"/>
      <c r="CH61" s="52"/>
      <c r="CI61" s="52"/>
      <c r="CJ61" s="52"/>
      <c r="CK61" s="52"/>
      <c r="CL61" s="52"/>
      <c r="CM61" s="52"/>
      <c r="CN61" s="52"/>
      <c r="CO61" s="52"/>
      <c r="CP61" s="52"/>
      <c r="CQ61" s="52"/>
      <c r="CR61" s="52"/>
      <c r="CS61" s="52"/>
      <c r="CT61" s="52"/>
      <c r="CU61" s="52"/>
      <c r="CV61" s="52"/>
      <c r="CW61" s="52"/>
      <c r="CX61" s="52"/>
      <c r="CY61" s="52"/>
      <c r="CZ61" s="52"/>
      <c r="DA61" s="52"/>
      <c r="DB61" s="52"/>
      <c r="DC61" s="52"/>
      <c r="DD61" s="52"/>
      <c r="DE61" s="52"/>
      <c r="DF61" s="52"/>
      <c r="DG61" s="52"/>
      <c r="DH61" s="52"/>
      <c r="DI61" s="52"/>
      <c r="DJ61" s="52"/>
      <c r="DK61" s="52"/>
      <c r="DL61" s="52"/>
      <c r="DM61" s="52"/>
      <c r="DN61" s="52"/>
      <c r="DO61" s="52"/>
      <c r="DP61" s="52"/>
      <c r="DQ61" s="52"/>
      <c r="DR61" s="52"/>
      <c r="DS61" s="52"/>
      <c r="DT61" s="52"/>
      <c r="DU61" s="52"/>
      <c r="DV61" s="52"/>
      <c r="DW61" s="52"/>
      <c r="DX61" s="52"/>
      <c r="DY61" s="52"/>
      <c r="DZ61" s="52"/>
      <c r="EA61" s="52"/>
      <c r="EB61" s="52"/>
      <c r="EC61" s="52"/>
      <c r="ED61" s="52"/>
      <c r="EE61" s="52"/>
      <c r="EF61" s="52"/>
      <c r="EG61" s="52"/>
      <c r="EH61" s="52"/>
      <c r="EI61" s="52"/>
      <c r="EJ61" s="52"/>
      <c r="EK61" s="52"/>
      <c r="EL61" s="52"/>
      <c r="EM61" s="52"/>
      <c r="EN61" s="52"/>
      <c r="EO61" s="52"/>
      <c r="EP61" s="52"/>
      <c r="EQ61" s="52"/>
      <c r="ER61" s="52"/>
      <c r="ES61" s="52"/>
      <c r="ET61" s="52"/>
      <c r="EU61" s="52"/>
      <c r="EV61" s="52"/>
      <c r="EW61" s="52"/>
      <c r="EX61" s="52"/>
      <c r="EY61" s="52"/>
      <c r="EZ61" s="52"/>
      <c r="FA61" s="52"/>
      <c r="FB61" s="52"/>
      <c r="FC61" s="52"/>
      <c r="FD61" s="52"/>
      <c r="FE61" s="52"/>
      <c r="FF61" s="52"/>
      <c r="FG61" s="52"/>
      <c r="FH61" s="52"/>
      <c r="FI61" s="52"/>
      <c r="FJ61" s="52"/>
      <c r="FK61" s="52"/>
      <c r="FL61" s="52"/>
      <c r="FM61" s="52"/>
      <c r="FN61" s="52"/>
      <c r="FO61" s="52"/>
      <c r="FP61" s="52"/>
      <c r="FQ61" s="52"/>
      <c r="FR61" s="52"/>
      <c r="FS61" s="52"/>
      <c r="FT61" s="52"/>
      <c r="FU61" s="52"/>
      <c r="FV61" s="52"/>
      <c r="FW61" s="52"/>
      <c r="FX61" s="52"/>
      <c r="FY61" s="52"/>
      <c r="FZ61" s="52"/>
      <c r="GA61" s="52"/>
      <c r="GB61" s="52"/>
      <c r="GC61" s="52"/>
      <c r="GD61" s="52"/>
      <c r="GE61" s="52"/>
      <c r="GF61" s="52"/>
      <c r="GG61" s="52"/>
      <c r="GH61" s="52"/>
      <c r="GI61" s="52"/>
      <c r="GJ61" s="52"/>
      <c r="GK61" s="52"/>
      <c r="GL61" s="52"/>
      <c r="GM61" s="52"/>
      <c r="GN61" s="52"/>
      <c r="GO61" s="52"/>
      <c r="GP61" s="52"/>
      <c r="GQ61" s="52"/>
      <c r="GR61" s="52"/>
      <c r="GS61" s="52"/>
      <c r="GT61" s="52"/>
      <c r="GU61" s="52"/>
      <c r="GV61" s="52"/>
      <c r="GW61" s="52"/>
      <c r="GX61" s="52"/>
      <c r="GY61" s="52"/>
      <c r="GZ61" s="52"/>
      <c r="HA61" s="52"/>
    </row>
    <row r="62" spans="1:209" s="1" customFormat="1" ht="13.5" customHeight="1">
      <c r="A62" s="23" t="s">
        <v>3</v>
      </c>
      <c r="B62" s="24"/>
      <c r="C62" s="29">
        <f>C58-C59-C60-C61</f>
        <v>1775.5</v>
      </c>
      <c r="D62" s="29">
        <f>D58-D59-D60-D61</f>
        <v>0</v>
      </c>
      <c r="E62" s="29">
        <f>E58-E59-E60-E61</f>
        <v>66.5</v>
      </c>
      <c r="F62" s="36">
        <f aca="true" t="shared" si="8" ref="F62:F69">E62/C62*100</f>
        <v>3.7454238242748525</v>
      </c>
      <c r="G62" s="29"/>
      <c r="H62" s="29"/>
      <c r="I62" s="31"/>
      <c r="J62" s="29"/>
      <c r="K62" s="52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2"/>
      <c r="AU62" s="52"/>
      <c r="AV62" s="52"/>
      <c r="AW62" s="52"/>
      <c r="AX62" s="52"/>
      <c r="AY62" s="52"/>
      <c r="AZ62" s="52"/>
      <c r="BA62" s="52"/>
      <c r="BB62" s="52"/>
      <c r="BC62" s="52"/>
      <c r="BD62" s="52"/>
      <c r="BE62" s="52"/>
      <c r="BF62" s="52"/>
      <c r="BG62" s="52"/>
      <c r="BH62" s="52"/>
      <c r="BI62" s="52"/>
      <c r="BJ62" s="52"/>
      <c r="BK62" s="52"/>
      <c r="BL62" s="52"/>
      <c r="BM62" s="52"/>
      <c r="BN62" s="52"/>
      <c r="BO62" s="52"/>
      <c r="BP62" s="52"/>
      <c r="BQ62" s="52"/>
      <c r="BR62" s="52"/>
      <c r="BS62" s="52"/>
      <c r="BT62" s="52"/>
      <c r="BU62" s="52"/>
      <c r="BV62" s="52"/>
      <c r="BW62" s="52"/>
      <c r="BX62" s="52"/>
      <c r="BY62" s="52"/>
      <c r="BZ62" s="52"/>
      <c r="CA62" s="52"/>
      <c r="CB62" s="52"/>
      <c r="CC62" s="52"/>
      <c r="CD62" s="52"/>
      <c r="CE62" s="52"/>
      <c r="CF62" s="52"/>
      <c r="CG62" s="52"/>
      <c r="CH62" s="52"/>
      <c r="CI62" s="52"/>
      <c r="CJ62" s="52"/>
      <c r="CK62" s="52"/>
      <c r="CL62" s="52"/>
      <c r="CM62" s="52"/>
      <c r="CN62" s="52"/>
      <c r="CO62" s="52"/>
      <c r="CP62" s="52"/>
      <c r="CQ62" s="52"/>
      <c r="CR62" s="52"/>
      <c r="CS62" s="52"/>
      <c r="CT62" s="52"/>
      <c r="CU62" s="52"/>
      <c r="CV62" s="52"/>
      <c r="CW62" s="52"/>
      <c r="CX62" s="52"/>
      <c r="CY62" s="52"/>
      <c r="CZ62" s="52"/>
      <c r="DA62" s="52"/>
      <c r="DB62" s="52"/>
      <c r="DC62" s="52"/>
      <c r="DD62" s="52"/>
      <c r="DE62" s="52"/>
      <c r="DF62" s="52"/>
      <c r="DG62" s="52"/>
      <c r="DH62" s="52"/>
      <c r="DI62" s="52"/>
      <c r="DJ62" s="52"/>
      <c r="DK62" s="52"/>
      <c r="DL62" s="52"/>
      <c r="DM62" s="52"/>
      <c r="DN62" s="52"/>
      <c r="DO62" s="52"/>
      <c r="DP62" s="52"/>
      <c r="DQ62" s="52"/>
      <c r="DR62" s="52"/>
      <c r="DS62" s="52"/>
      <c r="DT62" s="52"/>
      <c r="DU62" s="52"/>
      <c r="DV62" s="52"/>
      <c r="DW62" s="52"/>
      <c r="DX62" s="52"/>
      <c r="DY62" s="52"/>
      <c r="DZ62" s="52"/>
      <c r="EA62" s="52"/>
      <c r="EB62" s="52"/>
      <c r="EC62" s="52"/>
      <c r="ED62" s="52"/>
      <c r="EE62" s="52"/>
      <c r="EF62" s="52"/>
      <c r="EG62" s="52"/>
      <c r="EH62" s="52"/>
      <c r="EI62" s="52"/>
      <c r="EJ62" s="52"/>
      <c r="EK62" s="52"/>
      <c r="EL62" s="52"/>
      <c r="EM62" s="52"/>
      <c r="EN62" s="52"/>
      <c r="EO62" s="52"/>
      <c r="EP62" s="52"/>
      <c r="EQ62" s="52"/>
      <c r="ER62" s="52"/>
      <c r="ES62" s="52"/>
      <c r="ET62" s="52"/>
      <c r="EU62" s="52"/>
      <c r="EV62" s="52"/>
      <c r="EW62" s="52"/>
      <c r="EX62" s="52"/>
      <c r="EY62" s="52"/>
      <c r="EZ62" s="52"/>
      <c r="FA62" s="52"/>
      <c r="FB62" s="52"/>
      <c r="FC62" s="52"/>
      <c r="FD62" s="52"/>
      <c r="FE62" s="52"/>
      <c r="FF62" s="52"/>
      <c r="FG62" s="52"/>
      <c r="FH62" s="52"/>
      <c r="FI62" s="52"/>
      <c r="FJ62" s="52"/>
      <c r="FK62" s="52"/>
      <c r="FL62" s="52"/>
      <c r="FM62" s="52"/>
      <c r="FN62" s="52"/>
      <c r="FO62" s="52"/>
      <c r="FP62" s="52"/>
      <c r="FQ62" s="52"/>
      <c r="FR62" s="52"/>
      <c r="FS62" s="52"/>
      <c r="FT62" s="52"/>
      <c r="FU62" s="52"/>
      <c r="FV62" s="52"/>
      <c r="FW62" s="52"/>
      <c r="FX62" s="52"/>
      <c r="FY62" s="52"/>
      <c r="FZ62" s="52"/>
      <c r="GA62" s="52"/>
      <c r="GB62" s="52"/>
      <c r="GC62" s="52"/>
      <c r="GD62" s="52"/>
      <c r="GE62" s="52"/>
      <c r="GF62" s="52"/>
      <c r="GG62" s="52"/>
      <c r="GH62" s="52"/>
      <c r="GI62" s="52"/>
      <c r="GJ62" s="52"/>
      <c r="GK62" s="52"/>
      <c r="GL62" s="52"/>
      <c r="GM62" s="52"/>
      <c r="GN62" s="52"/>
      <c r="GO62" s="52"/>
      <c r="GP62" s="52"/>
      <c r="GQ62" s="52"/>
      <c r="GR62" s="52"/>
      <c r="GS62" s="52"/>
      <c r="GT62" s="52"/>
      <c r="GU62" s="52"/>
      <c r="GV62" s="52"/>
      <c r="GW62" s="52"/>
      <c r="GX62" s="52"/>
      <c r="GY62" s="52"/>
      <c r="GZ62" s="52"/>
      <c r="HA62" s="52"/>
    </row>
    <row r="63" spans="1:209" s="7" customFormat="1" ht="17.25" customHeight="1">
      <c r="A63" s="16" t="s">
        <v>14</v>
      </c>
      <c r="B63" s="20" t="s">
        <v>15</v>
      </c>
      <c r="C63" s="40">
        <v>15224.8</v>
      </c>
      <c r="D63" s="27"/>
      <c r="E63" s="40">
        <v>422.4</v>
      </c>
      <c r="F63" s="39">
        <f t="shared" si="8"/>
        <v>2.7744206820450845</v>
      </c>
      <c r="G63" s="40"/>
      <c r="H63" s="27"/>
      <c r="I63" s="45"/>
      <c r="J63" s="40" t="e">
        <f>I63/G63*100</f>
        <v>#DIV/0!</v>
      </c>
      <c r="K63" s="53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53"/>
      <c r="AL63" s="53"/>
      <c r="AM63" s="53"/>
      <c r="AN63" s="53"/>
      <c r="AO63" s="53"/>
      <c r="AP63" s="53"/>
      <c r="AQ63" s="53"/>
      <c r="AR63" s="53"/>
      <c r="AS63" s="53"/>
      <c r="AT63" s="53"/>
      <c r="AU63" s="53"/>
      <c r="AV63" s="53"/>
      <c r="AW63" s="53"/>
      <c r="AX63" s="53"/>
      <c r="AY63" s="53"/>
      <c r="AZ63" s="53"/>
      <c r="BA63" s="53"/>
      <c r="BB63" s="53"/>
      <c r="BC63" s="53"/>
      <c r="BD63" s="53"/>
      <c r="BE63" s="53"/>
      <c r="BF63" s="53"/>
      <c r="BG63" s="53"/>
      <c r="BH63" s="53"/>
      <c r="BI63" s="53"/>
      <c r="BJ63" s="53"/>
      <c r="BK63" s="53"/>
      <c r="BL63" s="53"/>
      <c r="BM63" s="53"/>
      <c r="BN63" s="53"/>
      <c r="BO63" s="53"/>
      <c r="BP63" s="53"/>
      <c r="BQ63" s="53"/>
      <c r="BR63" s="53"/>
      <c r="BS63" s="53"/>
      <c r="BT63" s="53"/>
      <c r="BU63" s="53"/>
      <c r="BV63" s="53"/>
      <c r="BW63" s="53"/>
      <c r="BX63" s="53"/>
      <c r="BY63" s="53"/>
      <c r="BZ63" s="53"/>
      <c r="CA63" s="53"/>
      <c r="CB63" s="53"/>
      <c r="CC63" s="53"/>
      <c r="CD63" s="53"/>
      <c r="CE63" s="53"/>
      <c r="CF63" s="53"/>
      <c r="CG63" s="53"/>
      <c r="CH63" s="53"/>
      <c r="CI63" s="53"/>
      <c r="CJ63" s="53"/>
      <c r="CK63" s="53"/>
      <c r="CL63" s="53"/>
      <c r="CM63" s="53"/>
      <c r="CN63" s="53"/>
      <c r="CO63" s="53"/>
      <c r="CP63" s="53"/>
      <c r="CQ63" s="53"/>
      <c r="CR63" s="53"/>
      <c r="CS63" s="53"/>
      <c r="CT63" s="53"/>
      <c r="CU63" s="53"/>
      <c r="CV63" s="53"/>
      <c r="CW63" s="53"/>
      <c r="CX63" s="53"/>
      <c r="CY63" s="53"/>
      <c r="CZ63" s="53"/>
      <c r="DA63" s="53"/>
      <c r="DB63" s="53"/>
      <c r="DC63" s="53"/>
      <c r="DD63" s="53"/>
      <c r="DE63" s="53"/>
      <c r="DF63" s="53"/>
      <c r="DG63" s="53"/>
      <c r="DH63" s="53"/>
      <c r="DI63" s="53"/>
      <c r="DJ63" s="53"/>
      <c r="DK63" s="53"/>
      <c r="DL63" s="53"/>
      <c r="DM63" s="53"/>
      <c r="DN63" s="53"/>
      <c r="DO63" s="53"/>
      <c r="DP63" s="53"/>
      <c r="DQ63" s="53"/>
      <c r="DR63" s="53"/>
      <c r="DS63" s="53"/>
      <c r="DT63" s="53"/>
      <c r="DU63" s="53"/>
      <c r="DV63" s="53"/>
      <c r="DW63" s="53"/>
      <c r="DX63" s="53"/>
      <c r="DY63" s="53"/>
      <c r="DZ63" s="53"/>
      <c r="EA63" s="53"/>
      <c r="EB63" s="53"/>
      <c r="EC63" s="53"/>
      <c r="ED63" s="53"/>
      <c r="EE63" s="53"/>
      <c r="EF63" s="53"/>
      <c r="EG63" s="53"/>
      <c r="EH63" s="53"/>
      <c r="EI63" s="53"/>
      <c r="EJ63" s="53"/>
      <c r="EK63" s="53"/>
      <c r="EL63" s="53"/>
      <c r="EM63" s="53"/>
      <c r="EN63" s="53"/>
      <c r="EO63" s="53"/>
      <c r="EP63" s="53"/>
      <c r="EQ63" s="53"/>
      <c r="ER63" s="53"/>
      <c r="ES63" s="53"/>
      <c r="ET63" s="53"/>
      <c r="EU63" s="53"/>
      <c r="EV63" s="53"/>
      <c r="EW63" s="53"/>
      <c r="EX63" s="53"/>
      <c r="EY63" s="53"/>
      <c r="EZ63" s="53"/>
      <c r="FA63" s="53"/>
      <c r="FB63" s="53"/>
      <c r="FC63" s="53"/>
      <c r="FD63" s="53"/>
      <c r="FE63" s="53"/>
      <c r="FF63" s="53"/>
      <c r="FG63" s="53"/>
      <c r="FH63" s="53"/>
      <c r="FI63" s="53"/>
      <c r="FJ63" s="53"/>
      <c r="FK63" s="53"/>
      <c r="FL63" s="53"/>
      <c r="FM63" s="53"/>
      <c r="FN63" s="53"/>
      <c r="FO63" s="53"/>
      <c r="FP63" s="53"/>
      <c r="FQ63" s="53"/>
      <c r="FR63" s="53"/>
      <c r="FS63" s="53"/>
      <c r="FT63" s="53"/>
      <c r="FU63" s="53"/>
      <c r="FV63" s="53"/>
      <c r="FW63" s="53"/>
      <c r="FX63" s="53"/>
      <c r="FY63" s="53"/>
      <c r="FZ63" s="53"/>
      <c r="GA63" s="53"/>
      <c r="GB63" s="53"/>
      <c r="GC63" s="53"/>
      <c r="GD63" s="53"/>
      <c r="GE63" s="53"/>
      <c r="GF63" s="53"/>
      <c r="GG63" s="53"/>
      <c r="GH63" s="53"/>
      <c r="GI63" s="53"/>
      <c r="GJ63" s="53"/>
      <c r="GK63" s="53"/>
      <c r="GL63" s="53"/>
      <c r="GM63" s="53"/>
      <c r="GN63" s="53"/>
      <c r="GO63" s="53"/>
      <c r="GP63" s="53"/>
      <c r="GQ63" s="53"/>
      <c r="GR63" s="53"/>
      <c r="GS63" s="53"/>
      <c r="GT63" s="53"/>
      <c r="GU63" s="53"/>
      <c r="GV63" s="53"/>
      <c r="GW63" s="53"/>
      <c r="GX63" s="53"/>
      <c r="GY63" s="53"/>
      <c r="GZ63" s="53"/>
      <c r="HA63" s="53"/>
    </row>
    <row r="64" spans="1:10" ht="12.75">
      <c r="A64" s="23" t="s">
        <v>54</v>
      </c>
      <c r="B64" s="19"/>
      <c r="C64" s="26">
        <v>8806.8</v>
      </c>
      <c r="D64" s="26"/>
      <c r="E64" s="37">
        <v>245</v>
      </c>
      <c r="F64" s="36">
        <f t="shared" si="8"/>
        <v>2.7819412272335016</v>
      </c>
      <c r="G64" s="26"/>
      <c r="H64" s="26"/>
      <c r="I64" s="30"/>
      <c r="J64" s="40"/>
    </row>
    <row r="65" spans="1:10" ht="12.75">
      <c r="A65" s="23" t="s">
        <v>55</v>
      </c>
      <c r="B65" s="19"/>
      <c r="C65" s="37">
        <v>2659.7</v>
      </c>
      <c r="D65" s="37"/>
      <c r="E65" s="37">
        <v>4.6</v>
      </c>
      <c r="F65" s="36">
        <f t="shared" si="8"/>
        <v>0.17295183667330902</v>
      </c>
      <c r="G65" s="26"/>
      <c r="H65" s="26"/>
      <c r="I65" s="30"/>
      <c r="J65" s="40"/>
    </row>
    <row r="66" spans="1:10" ht="12.75">
      <c r="A66" s="23" t="s">
        <v>48</v>
      </c>
      <c r="B66" s="19"/>
      <c r="C66" s="37">
        <v>1708.9</v>
      </c>
      <c r="D66" s="26"/>
      <c r="E66" s="37">
        <v>84.6</v>
      </c>
      <c r="F66" s="36">
        <f t="shared" si="8"/>
        <v>4.950552987301773</v>
      </c>
      <c r="G66" s="26"/>
      <c r="H66" s="26"/>
      <c r="I66" s="30"/>
      <c r="J66" s="40"/>
    </row>
    <row r="67" spans="1:10" ht="12.75">
      <c r="A67" s="23" t="s">
        <v>3</v>
      </c>
      <c r="B67" s="19"/>
      <c r="C67" s="26">
        <f>C63-C64-C65-C66</f>
        <v>2049.4</v>
      </c>
      <c r="D67" s="26">
        <f>D63-D64-D65-D66</f>
        <v>0</v>
      </c>
      <c r="E67" s="26">
        <f>E63-E64-E65-E66</f>
        <v>88.19999999999999</v>
      </c>
      <c r="F67" s="36">
        <f t="shared" si="8"/>
        <v>4.303698643505415</v>
      </c>
      <c r="G67" s="37"/>
      <c r="H67" s="26"/>
      <c r="I67" s="48"/>
      <c r="J67" s="40" t="e">
        <f>I67/G67*100</f>
        <v>#DIV/0!</v>
      </c>
    </row>
    <row r="68" spans="1:10" s="7" customFormat="1" ht="24" customHeight="1">
      <c r="A68" s="21" t="s">
        <v>67</v>
      </c>
      <c r="B68" s="54" t="s">
        <v>85</v>
      </c>
      <c r="C68" s="40">
        <v>45</v>
      </c>
      <c r="D68" s="27"/>
      <c r="E68" s="40"/>
      <c r="F68" s="36">
        <f t="shared" si="8"/>
        <v>0</v>
      </c>
      <c r="G68" s="27"/>
      <c r="H68" s="27"/>
      <c r="I68" s="32"/>
      <c r="J68" s="40"/>
    </row>
    <row r="69" spans="1:10" s="7" customFormat="1" ht="18" customHeight="1">
      <c r="A69" s="16" t="s">
        <v>31</v>
      </c>
      <c r="B69" s="20" t="s">
        <v>16</v>
      </c>
      <c r="C69" s="40">
        <v>20476.2</v>
      </c>
      <c r="D69" s="27"/>
      <c r="E69" s="40">
        <v>899.1</v>
      </c>
      <c r="F69" s="39">
        <f t="shared" si="8"/>
        <v>4.390951446069095</v>
      </c>
      <c r="G69" s="40">
        <v>270.7</v>
      </c>
      <c r="H69" s="40"/>
      <c r="I69" s="45"/>
      <c r="J69" s="40">
        <f>I69/G69*100</f>
        <v>0</v>
      </c>
    </row>
    <row r="70" spans="1:10" ht="12.75">
      <c r="A70" s="18" t="s">
        <v>1</v>
      </c>
      <c r="B70" s="19"/>
      <c r="C70" s="26"/>
      <c r="D70" s="26"/>
      <c r="E70" s="26"/>
      <c r="F70" s="36"/>
      <c r="G70" s="37"/>
      <c r="H70" s="37"/>
      <c r="I70" s="48"/>
      <c r="J70" s="40"/>
    </row>
    <row r="71" spans="1:10" ht="12.75">
      <c r="A71" s="18" t="s">
        <v>17</v>
      </c>
      <c r="B71" s="19" t="s">
        <v>18</v>
      </c>
      <c r="C71" s="37">
        <v>251.8</v>
      </c>
      <c r="D71" s="26"/>
      <c r="E71" s="26">
        <v>28.6</v>
      </c>
      <c r="F71" s="36">
        <f>E71/C71*100</f>
        <v>11.3582208101668</v>
      </c>
      <c r="G71" s="37">
        <v>270.7</v>
      </c>
      <c r="H71" s="37"/>
      <c r="I71" s="48"/>
      <c r="J71" s="37">
        <f>I71/G71*100</f>
        <v>0</v>
      </c>
    </row>
    <row r="72" spans="1:10" ht="12.75">
      <c r="A72" s="18" t="s">
        <v>19</v>
      </c>
      <c r="B72" s="19" t="s">
        <v>20</v>
      </c>
      <c r="C72" s="37">
        <v>7290.5</v>
      </c>
      <c r="D72" s="26"/>
      <c r="E72" s="37">
        <v>132</v>
      </c>
      <c r="F72" s="36">
        <f>E72/C72*100</f>
        <v>1.8105754063507304</v>
      </c>
      <c r="G72" s="37"/>
      <c r="H72" s="37"/>
      <c r="I72" s="48"/>
      <c r="J72" s="37"/>
    </row>
    <row r="73" spans="1:10" ht="12.75">
      <c r="A73" s="18" t="s">
        <v>70</v>
      </c>
      <c r="B73" s="19" t="s">
        <v>21</v>
      </c>
      <c r="C73" s="37">
        <v>11683</v>
      </c>
      <c r="D73" s="26"/>
      <c r="E73" s="37">
        <v>415.4</v>
      </c>
      <c r="F73" s="36">
        <f>E73/C73*100</f>
        <v>3.55559359753488</v>
      </c>
      <c r="G73" s="37"/>
      <c r="H73" s="37"/>
      <c r="I73" s="48"/>
      <c r="J73" s="37"/>
    </row>
    <row r="74" spans="1:10" ht="12.75">
      <c r="A74" s="21" t="s">
        <v>63</v>
      </c>
      <c r="B74" s="20" t="s">
        <v>36</v>
      </c>
      <c r="C74" s="40">
        <v>103</v>
      </c>
      <c r="D74" s="27"/>
      <c r="E74" s="27">
        <v>1.6</v>
      </c>
      <c r="F74" s="39">
        <f>E74/C74*100</f>
        <v>1.5533980582524274</v>
      </c>
      <c r="G74" s="40">
        <v>152</v>
      </c>
      <c r="H74" s="40"/>
      <c r="I74" s="45">
        <v>0</v>
      </c>
      <c r="J74" s="37"/>
    </row>
    <row r="75" spans="1:10" ht="12.75">
      <c r="A75" s="71" t="s">
        <v>71</v>
      </c>
      <c r="B75" s="20" t="s">
        <v>72</v>
      </c>
      <c r="C75" s="40">
        <v>100</v>
      </c>
      <c r="D75" s="40"/>
      <c r="E75" s="40"/>
      <c r="F75" s="39"/>
      <c r="G75" s="40"/>
      <c r="H75" s="40"/>
      <c r="I75" s="40"/>
      <c r="J75" s="37"/>
    </row>
    <row r="76" spans="1:10" s="7" customFormat="1" ht="34.5" thickBot="1">
      <c r="A76" s="60" t="s">
        <v>35</v>
      </c>
      <c r="B76" s="17" t="s">
        <v>73</v>
      </c>
      <c r="C76" s="43">
        <v>12670.9</v>
      </c>
      <c r="D76" s="69"/>
      <c r="E76" s="43">
        <v>1036.4</v>
      </c>
      <c r="F76" s="39">
        <f>E76/C76*100</f>
        <v>8.179371631060146</v>
      </c>
      <c r="G76" s="43">
        <v>0</v>
      </c>
      <c r="H76" s="43"/>
      <c r="I76" s="70">
        <v>0</v>
      </c>
      <c r="J76" s="37"/>
    </row>
    <row r="77" spans="1:10" ht="13.5" hidden="1" thickBot="1">
      <c r="A77" s="61"/>
      <c r="B77" s="62"/>
      <c r="C77" s="63"/>
      <c r="D77" s="63"/>
      <c r="E77" s="63"/>
      <c r="F77" s="64" t="e">
        <f>E77/C77*100</f>
        <v>#DIV/0!</v>
      </c>
      <c r="G77" s="63"/>
      <c r="H77" s="63"/>
      <c r="I77" s="65"/>
      <c r="J77" s="73" t="e">
        <f>I77/G77*100</f>
        <v>#DIV/0!</v>
      </c>
    </row>
    <row r="78" spans="1:10" s="25" customFormat="1" ht="18.75" customHeight="1" thickBot="1">
      <c r="A78" s="66" t="s">
        <v>32</v>
      </c>
      <c r="B78" s="67"/>
      <c r="C78" s="68">
        <f>C76+C75+C74+C69+C68+C63+C32+C31+C30+C29+C28+C27+C7</f>
        <v>225612.19999999998</v>
      </c>
      <c r="D78" s="68">
        <f>D76+D75+D74+D69+D68+D63+D32+D31+D30+D29+D28+D27+D7</f>
        <v>0</v>
      </c>
      <c r="E78" s="68">
        <f>E76+E75+E74+E69+E68+E63+E32+E31+E30+E29+E28+E27+E7</f>
        <v>8104.200000000001</v>
      </c>
      <c r="F78" s="74">
        <f>E78/C78*100</f>
        <v>3.592092980787387</v>
      </c>
      <c r="G78" s="68">
        <f>G76+G75+G74+G69+G68+G63+G32+G31+G30+G29+G28+G27+G7</f>
        <v>23792</v>
      </c>
      <c r="H78" s="68">
        <f>H76+H75+H74+H69+H68+H63+H32+H31+H30+H29+H28+H27+H7</f>
        <v>0</v>
      </c>
      <c r="I78" s="68">
        <f>I76+I75+I74+I69+I68+I63+I32+I31+I30+I29+I28+I27+I7</f>
        <v>945.9</v>
      </c>
      <c r="J78" s="75">
        <f>I78/G78*100</f>
        <v>3.975706119704102</v>
      </c>
    </row>
    <row r="79" spans="1:9" ht="39" customHeight="1">
      <c r="A79" s="4" t="s">
        <v>80</v>
      </c>
      <c r="B79" s="5"/>
      <c r="C79" s="6"/>
      <c r="D79" s="6"/>
      <c r="E79" s="6"/>
      <c r="F79" s="6"/>
      <c r="G79" s="6" t="s">
        <v>74</v>
      </c>
      <c r="H79" s="6"/>
      <c r="I79" s="6"/>
    </row>
    <row r="80" spans="1:9" ht="12.75">
      <c r="A80" s="4"/>
      <c r="B80" s="5"/>
      <c r="C80" s="6"/>
      <c r="D80" s="6"/>
      <c r="E80" s="6"/>
      <c r="F80" s="6"/>
      <c r="G80" s="6"/>
      <c r="H80" s="6"/>
      <c r="I80" s="6"/>
    </row>
    <row r="81" spans="1:9" ht="12.75">
      <c r="A81" s="4"/>
      <c r="B81" s="5"/>
      <c r="C81" s="6"/>
      <c r="D81" s="6"/>
      <c r="E81" s="6"/>
      <c r="F81" s="6"/>
      <c r="G81" s="6"/>
      <c r="H81" s="6"/>
      <c r="I81" s="6"/>
    </row>
    <row r="82" spans="1:9" ht="12.75">
      <c r="A82" s="4"/>
      <c r="B82" s="5"/>
      <c r="C82" s="6"/>
      <c r="D82" s="6"/>
      <c r="E82" s="6"/>
      <c r="F82" s="6"/>
      <c r="G82" s="55"/>
      <c r="H82" s="6"/>
      <c r="I82" s="6"/>
    </row>
    <row r="83" spans="1:9" ht="12.75">
      <c r="A83" s="4"/>
      <c r="B83" s="5"/>
      <c r="C83" s="6"/>
      <c r="D83" s="6"/>
      <c r="E83" s="6"/>
      <c r="F83" s="6"/>
      <c r="G83" s="6"/>
      <c r="H83" s="6"/>
      <c r="I83" s="6"/>
    </row>
    <row r="84" spans="1:9" ht="12.75">
      <c r="A84" s="4"/>
      <c r="B84" s="5"/>
      <c r="C84" s="6"/>
      <c r="D84" s="6"/>
      <c r="E84" s="6"/>
      <c r="F84" s="6"/>
      <c r="G84" s="6"/>
      <c r="H84" s="6"/>
      <c r="I84" s="6"/>
    </row>
    <row r="85" spans="1:9" ht="12.75">
      <c r="A85" s="4"/>
      <c r="B85" s="5"/>
      <c r="C85" s="6"/>
      <c r="D85" s="6"/>
      <c r="E85" s="6"/>
      <c r="F85" s="6"/>
      <c r="G85" s="56"/>
      <c r="H85" s="6"/>
      <c r="I85" s="56"/>
    </row>
    <row r="86" spans="1:9" ht="12.75">
      <c r="A86" s="4"/>
      <c r="B86" s="5"/>
      <c r="C86" s="6"/>
      <c r="D86" s="6"/>
      <c r="E86" s="6"/>
      <c r="F86" s="6"/>
      <c r="G86" s="55"/>
      <c r="H86" s="6"/>
      <c r="I86" s="55"/>
    </row>
    <row r="87" spans="1:9" ht="12.75">
      <c r="A87" s="4"/>
      <c r="B87" s="5"/>
      <c r="C87" s="6"/>
      <c r="D87" s="6"/>
      <c r="E87" s="6"/>
      <c r="F87" s="6"/>
      <c r="G87" s="6"/>
      <c r="H87" s="6"/>
      <c r="I87" s="6"/>
    </row>
    <row r="88" spans="1:9" ht="12.75">
      <c r="A88" s="4"/>
      <c r="B88" s="5"/>
      <c r="C88" s="6"/>
      <c r="D88" s="6"/>
      <c r="E88" s="6"/>
      <c r="F88" s="6"/>
      <c r="G88" s="6"/>
      <c r="H88" s="6"/>
      <c r="I88" s="6"/>
    </row>
    <row r="89" spans="1:9" ht="12.75">
      <c r="A89" s="4"/>
      <c r="B89" s="5"/>
      <c r="C89" s="6"/>
      <c r="D89" s="6"/>
      <c r="E89" s="6"/>
      <c r="F89" s="6"/>
      <c r="G89" s="6"/>
      <c r="H89" s="6"/>
      <c r="I89" s="6"/>
    </row>
    <row r="90" spans="1:9" ht="12.75">
      <c r="A90" s="4"/>
      <c r="B90" s="5"/>
      <c r="C90" s="6"/>
      <c r="D90" s="6"/>
      <c r="E90" s="6"/>
      <c r="F90" s="6"/>
      <c r="G90" s="6"/>
      <c r="H90" s="6"/>
      <c r="I90" s="6"/>
    </row>
    <row r="91" spans="1:9" ht="12.75">
      <c r="A91" s="4"/>
      <c r="B91" s="5"/>
      <c r="C91" s="6"/>
      <c r="D91" s="6"/>
      <c r="E91" s="6"/>
      <c r="F91" s="6"/>
      <c r="G91" s="6"/>
      <c r="H91" s="6"/>
      <c r="I91" s="6"/>
    </row>
    <row r="92" spans="1:9" ht="12.75">
      <c r="A92" s="4"/>
      <c r="B92" s="5"/>
      <c r="C92" s="6"/>
      <c r="D92" s="6"/>
      <c r="E92" s="6"/>
      <c r="F92" s="6"/>
      <c r="G92" s="6"/>
      <c r="H92" s="6"/>
      <c r="I92" s="6"/>
    </row>
    <row r="93" spans="1:9" ht="12.75">
      <c r="A93" s="4"/>
      <c r="B93" s="5"/>
      <c r="C93" s="6"/>
      <c r="D93" s="6"/>
      <c r="E93" s="6"/>
      <c r="F93" s="6"/>
      <c r="G93" s="6"/>
      <c r="H93" s="6"/>
      <c r="I93" s="6"/>
    </row>
    <row r="94" spans="1:9" ht="12.75">
      <c r="A94" s="4"/>
      <c r="B94" s="5"/>
      <c r="C94" s="6"/>
      <c r="D94" s="6"/>
      <c r="E94" s="6"/>
      <c r="F94" s="6"/>
      <c r="G94" s="6"/>
      <c r="H94" s="6"/>
      <c r="I94" s="6"/>
    </row>
    <row r="95" spans="1:9" ht="12.75">
      <c r="A95" s="4"/>
      <c r="B95" s="5"/>
      <c r="C95" s="6"/>
      <c r="D95" s="6"/>
      <c r="E95" s="6"/>
      <c r="F95" s="6"/>
      <c r="G95" s="6"/>
      <c r="H95" s="6"/>
      <c r="I95" s="6"/>
    </row>
    <row r="96" spans="1:9" ht="12.75">
      <c r="A96" s="4"/>
      <c r="B96" s="5"/>
      <c r="C96" s="6"/>
      <c r="D96" s="6"/>
      <c r="E96" s="6"/>
      <c r="F96" s="6"/>
      <c r="G96" s="6"/>
      <c r="H96" s="6"/>
      <c r="I96" s="6"/>
    </row>
    <row r="97" spans="1:9" ht="12.75">
      <c r="A97" s="4"/>
      <c r="B97" s="5"/>
      <c r="C97" s="6"/>
      <c r="D97" s="6"/>
      <c r="E97" s="6"/>
      <c r="F97" s="6"/>
      <c r="G97" s="6"/>
      <c r="H97" s="6"/>
      <c r="I97" s="6"/>
    </row>
    <row r="98" spans="1:9" ht="12.75">
      <c r="A98" s="4"/>
      <c r="B98" s="5"/>
      <c r="C98" s="6"/>
      <c r="D98" s="6"/>
      <c r="E98" s="6"/>
      <c r="F98" s="6"/>
      <c r="G98" s="6"/>
      <c r="H98" s="6"/>
      <c r="I98" s="6"/>
    </row>
    <row r="99" spans="1:9" ht="12.75">
      <c r="A99" s="4"/>
      <c r="B99" s="5"/>
      <c r="C99" s="6"/>
      <c r="D99" s="6"/>
      <c r="E99" s="6"/>
      <c r="F99" s="6"/>
      <c r="G99" s="6"/>
      <c r="H99" s="6"/>
      <c r="I99" s="6"/>
    </row>
    <row r="100" spans="1:9" ht="12.75">
      <c r="A100" s="4"/>
      <c r="B100" s="5"/>
      <c r="C100" s="6"/>
      <c r="D100" s="6"/>
      <c r="E100" s="6"/>
      <c r="F100" s="6"/>
      <c r="G100" s="6"/>
      <c r="H100" s="6"/>
      <c r="I100" s="6"/>
    </row>
    <row r="101" spans="1:9" ht="12.75">
      <c r="A101" s="4"/>
      <c r="B101" s="5"/>
      <c r="C101" s="6"/>
      <c r="D101" s="6"/>
      <c r="E101" s="6"/>
      <c r="F101" s="6"/>
      <c r="G101" s="6"/>
      <c r="H101" s="6"/>
      <c r="I101" s="6"/>
    </row>
    <row r="102" spans="1:9" ht="12.75">
      <c r="A102" s="4"/>
      <c r="B102" s="5"/>
      <c r="C102" s="6"/>
      <c r="D102" s="6"/>
      <c r="E102" s="6"/>
      <c r="F102" s="6"/>
      <c r="G102" s="6"/>
      <c r="H102" s="6"/>
      <c r="I102" s="6"/>
    </row>
    <row r="103" spans="1:9" ht="12.75">
      <c r="A103" s="4"/>
      <c r="B103" s="5"/>
      <c r="C103" s="6"/>
      <c r="D103" s="6"/>
      <c r="E103" s="6"/>
      <c r="F103" s="6"/>
      <c r="G103" s="6"/>
      <c r="H103" s="6"/>
      <c r="I103" s="6"/>
    </row>
    <row r="104" spans="1:9" ht="12.75">
      <c r="A104" s="4"/>
      <c r="B104" s="5"/>
      <c r="C104" s="6"/>
      <c r="D104" s="6"/>
      <c r="E104" s="6"/>
      <c r="F104" s="6"/>
      <c r="G104" s="6"/>
      <c r="H104" s="6"/>
      <c r="I104" s="6"/>
    </row>
    <row r="105" spans="1:9" ht="12.75">
      <c r="A105" s="4"/>
      <c r="B105" s="5"/>
      <c r="C105" s="6"/>
      <c r="D105" s="6"/>
      <c r="E105" s="6"/>
      <c r="F105" s="6"/>
      <c r="G105" s="6"/>
      <c r="H105" s="6"/>
      <c r="I105" s="6"/>
    </row>
    <row r="106" spans="1:9" ht="12.75">
      <c r="A106" s="4"/>
      <c r="B106" s="5"/>
      <c r="C106" s="6"/>
      <c r="D106" s="6"/>
      <c r="E106" s="6"/>
      <c r="F106" s="6"/>
      <c r="G106" s="6"/>
      <c r="H106" s="6"/>
      <c r="I106" s="6"/>
    </row>
    <row r="107" spans="1:9" ht="12.75">
      <c r="A107" s="4"/>
      <c r="B107" s="5"/>
      <c r="C107" s="6"/>
      <c r="D107" s="6"/>
      <c r="E107" s="6"/>
      <c r="F107" s="6"/>
      <c r="G107" s="6"/>
      <c r="H107" s="6"/>
      <c r="I107" s="6"/>
    </row>
    <row r="108" spans="1:9" ht="12.75">
      <c r="A108" s="4"/>
      <c r="B108" s="5"/>
      <c r="C108" s="6"/>
      <c r="D108" s="6"/>
      <c r="E108" s="6"/>
      <c r="F108" s="6"/>
      <c r="G108" s="6"/>
      <c r="H108" s="6"/>
      <c r="I108" s="6"/>
    </row>
    <row r="109" spans="1:9" ht="12.75">
      <c r="A109" s="4"/>
      <c r="B109" s="5"/>
      <c r="C109" s="6"/>
      <c r="D109" s="6"/>
      <c r="E109" s="6"/>
      <c r="F109" s="6"/>
      <c r="G109" s="6"/>
      <c r="H109" s="6"/>
      <c r="I109" s="6"/>
    </row>
    <row r="110" spans="1:9" ht="12.75">
      <c r="A110" s="4"/>
      <c r="B110" s="5"/>
      <c r="C110" s="6"/>
      <c r="D110" s="6"/>
      <c r="E110" s="6"/>
      <c r="F110" s="6"/>
      <c r="G110" s="6"/>
      <c r="H110" s="6"/>
      <c r="I110" s="6"/>
    </row>
    <row r="111" spans="1:9" ht="12.75">
      <c r="A111" s="4"/>
      <c r="B111" s="5"/>
      <c r="C111" s="6"/>
      <c r="D111" s="6"/>
      <c r="E111" s="6"/>
      <c r="F111" s="6"/>
      <c r="G111" s="6"/>
      <c r="H111" s="6"/>
      <c r="I111" s="6"/>
    </row>
    <row r="112" spans="1:9" ht="12.75">
      <c r="A112" s="4"/>
      <c r="B112" s="5"/>
      <c r="C112" s="6"/>
      <c r="D112" s="6"/>
      <c r="E112" s="6"/>
      <c r="F112" s="6"/>
      <c r="G112" s="6"/>
      <c r="H112" s="6"/>
      <c r="I112" s="6"/>
    </row>
    <row r="113" spans="1:9" ht="12.75">
      <c r="A113" s="4"/>
      <c r="B113" s="5"/>
      <c r="C113" s="6"/>
      <c r="D113" s="6"/>
      <c r="E113" s="6"/>
      <c r="F113" s="6"/>
      <c r="G113" s="6"/>
      <c r="H113" s="6"/>
      <c r="I113" s="6"/>
    </row>
    <row r="114" spans="1:9" ht="12.75">
      <c r="A114" s="4"/>
      <c r="B114" s="5"/>
      <c r="C114" s="6"/>
      <c r="D114" s="6"/>
      <c r="E114" s="6"/>
      <c r="F114" s="6"/>
      <c r="G114" s="6"/>
      <c r="H114" s="6"/>
      <c r="I114" s="6"/>
    </row>
    <row r="115" spans="1:9" ht="12.75">
      <c r="A115" s="4"/>
      <c r="B115" s="5"/>
      <c r="C115" s="6"/>
      <c r="D115" s="6"/>
      <c r="E115" s="6"/>
      <c r="F115" s="6"/>
      <c r="G115" s="6"/>
      <c r="H115" s="6"/>
      <c r="I115" s="6"/>
    </row>
    <row r="116" spans="1:9" ht="12.75">
      <c r="A116" s="4"/>
      <c r="B116" s="5"/>
      <c r="C116" s="6"/>
      <c r="D116" s="6"/>
      <c r="E116" s="6"/>
      <c r="F116" s="6"/>
      <c r="G116" s="6"/>
      <c r="H116" s="6"/>
      <c r="I116" s="6"/>
    </row>
    <row r="117" spans="1:9" ht="12.75">
      <c r="A117" s="4"/>
      <c r="B117" s="5"/>
      <c r="C117" s="6"/>
      <c r="D117" s="6"/>
      <c r="E117" s="6"/>
      <c r="F117" s="6"/>
      <c r="G117" s="6"/>
      <c r="H117" s="6"/>
      <c r="I117" s="6"/>
    </row>
    <row r="118" spans="1:9" ht="12.75">
      <c r="A118" s="4"/>
      <c r="B118" s="5"/>
      <c r="C118" s="6"/>
      <c r="D118" s="6"/>
      <c r="E118" s="6"/>
      <c r="F118" s="6"/>
      <c r="G118" s="6"/>
      <c r="H118" s="6"/>
      <c r="I118" s="6"/>
    </row>
    <row r="119" spans="1:9" ht="12.75">
      <c r="A119" s="4"/>
      <c r="B119" s="5"/>
      <c r="C119" s="6"/>
      <c r="D119" s="6"/>
      <c r="E119" s="6"/>
      <c r="F119" s="6"/>
      <c r="G119" s="6"/>
      <c r="H119" s="6"/>
      <c r="I119" s="6"/>
    </row>
    <row r="120" spans="1:9" ht="12.75">
      <c r="A120" s="4"/>
      <c r="B120" s="5"/>
      <c r="C120" s="6"/>
      <c r="D120" s="6"/>
      <c r="E120" s="6"/>
      <c r="F120" s="6"/>
      <c r="G120" s="6"/>
      <c r="H120" s="6"/>
      <c r="I120" s="6"/>
    </row>
    <row r="121" spans="1:9" ht="12.75">
      <c r="A121" s="4"/>
      <c r="B121" s="5"/>
      <c r="C121" s="6"/>
      <c r="D121" s="6"/>
      <c r="E121" s="6"/>
      <c r="F121" s="6"/>
      <c r="G121" s="6"/>
      <c r="H121" s="6"/>
      <c r="I121" s="6"/>
    </row>
    <row r="122" spans="1:9" ht="12.75">
      <c r="A122" s="4"/>
      <c r="B122" s="5"/>
      <c r="C122" s="6"/>
      <c r="D122" s="6"/>
      <c r="E122" s="6"/>
      <c r="F122" s="6"/>
      <c r="G122" s="6"/>
      <c r="H122" s="6"/>
      <c r="I122" s="6"/>
    </row>
    <row r="123" spans="1:9" ht="12.75">
      <c r="A123" s="4"/>
      <c r="B123" s="5"/>
      <c r="C123" s="6"/>
      <c r="D123" s="6"/>
      <c r="E123" s="6"/>
      <c r="F123" s="6"/>
      <c r="G123" s="6"/>
      <c r="H123" s="6"/>
      <c r="I123" s="6"/>
    </row>
    <row r="124" spans="1:9" ht="12.75">
      <c r="A124" s="4"/>
      <c r="B124" s="5"/>
      <c r="C124" s="6"/>
      <c r="D124" s="6"/>
      <c r="E124" s="6"/>
      <c r="F124" s="6"/>
      <c r="G124" s="6"/>
      <c r="H124" s="6"/>
      <c r="I124" s="6"/>
    </row>
    <row r="125" spans="1:9" ht="12.75">
      <c r="A125" s="4"/>
      <c r="B125" s="5"/>
      <c r="C125" s="6"/>
      <c r="D125" s="6"/>
      <c r="E125" s="6"/>
      <c r="F125" s="6"/>
      <c r="G125" s="6"/>
      <c r="H125" s="6"/>
      <c r="I125" s="6"/>
    </row>
    <row r="126" spans="1:9" ht="12.75">
      <c r="A126" s="4"/>
      <c r="B126" s="5"/>
      <c r="C126" s="6"/>
      <c r="D126" s="6"/>
      <c r="E126" s="6"/>
      <c r="F126" s="6"/>
      <c r="G126" s="6"/>
      <c r="H126" s="6"/>
      <c r="I126" s="6"/>
    </row>
    <row r="127" spans="1:9" ht="12.75">
      <c r="A127" s="4"/>
      <c r="B127" s="5"/>
      <c r="C127" s="6"/>
      <c r="D127" s="6"/>
      <c r="E127" s="6"/>
      <c r="F127" s="6"/>
      <c r="G127" s="6"/>
      <c r="H127" s="6"/>
      <c r="I127" s="6"/>
    </row>
    <row r="128" spans="1:9" ht="12.75">
      <c r="A128" s="4"/>
      <c r="B128" s="5"/>
      <c r="C128" s="6"/>
      <c r="D128" s="6"/>
      <c r="E128" s="6"/>
      <c r="F128" s="6"/>
      <c r="G128" s="6"/>
      <c r="H128" s="6"/>
      <c r="I128" s="6"/>
    </row>
    <row r="129" spans="1:9" ht="12.75">
      <c r="A129" s="4"/>
      <c r="B129" s="5"/>
      <c r="C129" s="6"/>
      <c r="D129" s="6"/>
      <c r="E129" s="6"/>
      <c r="F129" s="6"/>
      <c r="G129" s="6"/>
      <c r="H129" s="6"/>
      <c r="I129" s="6"/>
    </row>
    <row r="130" spans="1:9" ht="12.75">
      <c r="A130" s="4"/>
      <c r="B130" s="5"/>
      <c r="C130" s="6"/>
      <c r="D130" s="6"/>
      <c r="E130" s="6"/>
      <c r="F130" s="6"/>
      <c r="G130" s="6"/>
      <c r="H130" s="6"/>
      <c r="I130" s="6"/>
    </row>
    <row r="131" spans="1:9" ht="12.75">
      <c r="A131" s="4"/>
      <c r="B131" s="5"/>
      <c r="C131" s="6"/>
      <c r="D131" s="6"/>
      <c r="E131" s="6"/>
      <c r="F131" s="6"/>
      <c r="G131" s="6"/>
      <c r="H131" s="6"/>
      <c r="I131" s="6"/>
    </row>
    <row r="132" spans="1:9" ht="12.75">
      <c r="A132" s="4"/>
      <c r="B132" s="5"/>
      <c r="C132" s="6"/>
      <c r="D132" s="6"/>
      <c r="E132" s="6"/>
      <c r="F132" s="6"/>
      <c r="G132" s="6"/>
      <c r="H132" s="6"/>
      <c r="I132" s="6"/>
    </row>
    <row r="133" spans="1:9" ht="12.75">
      <c r="A133" s="4"/>
      <c r="B133" s="5"/>
      <c r="C133" s="6"/>
      <c r="D133" s="6"/>
      <c r="E133" s="6"/>
      <c r="F133" s="6"/>
      <c r="G133" s="6"/>
      <c r="H133" s="6"/>
      <c r="I133" s="6"/>
    </row>
    <row r="134" spans="1:9" ht="12.75">
      <c r="A134" s="4"/>
      <c r="B134" s="5"/>
      <c r="C134" s="6"/>
      <c r="D134" s="6"/>
      <c r="E134" s="6"/>
      <c r="F134" s="6"/>
      <c r="G134" s="6"/>
      <c r="H134" s="6"/>
      <c r="I134" s="6"/>
    </row>
    <row r="135" spans="1:9" ht="12.75">
      <c r="A135" s="4"/>
      <c r="B135" s="5"/>
      <c r="C135" s="6"/>
      <c r="D135" s="6"/>
      <c r="E135" s="6"/>
      <c r="F135" s="6"/>
      <c r="G135" s="6"/>
      <c r="H135" s="6"/>
      <c r="I135" s="6"/>
    </row>
    <row r="136" spans="1:9" ht="12.75">
      <c r="A136" s="4"/>
      <c r="B136" s="5"/>
      <c r="C136" s="6"/>
      <c r="D136" s="6"/>
      <c r="E136" s="6"/>
      <c r="F136" s="6"/>
      <c r="G136" s="6"/>
      <c r="H136" s="6"/>
      <c r="I136" s="6"/>
    </row>
    <row r="137" spans="1:9" ht="12.75">
      <c r="A137" s="4"/>
      <c r="B137" s="5"/>
      <c r="C137" s="6"/>
      <c r="D137" s="6"/>
      <c r="E137" s="6"/>
      <c r="F137" s="6"/>
      <c r="G137" s="6"/>
      <c r="H137" s="6"/>
      <c r="I137" s="6"/>
    </row>
    <row r="138" spans="1:9" ht="12.75">
      <c r="A138" s="4"/>
      <c r="B138" s="5"/>
      <c r="C138" s="6"/>
      <c r="D138" s="6"/>
      <c r="E138" s="6"/>
      <c r="F138" s="6"/>
      <c r="G138" s="6"/>
      <c r="H138" s="6"/>
      <c r="I138" s="6"/>
    </row>
    <row r="139" spans="1:9" ht="12.75">
      <c r="A139" s="4"/>
      <c r="B139" s="5"/>
      <c r="C139" s="6"/>
      <c r="D139" s="6"/>
      <c r="E139" s="6"/>
      <c r="F139" s="6"/>
      <c r="G139" s="6"/>
      <c r="H139" s="6"/>
      <c r="I139" s="6"/>
    </row>
    <row r="140" spans="1:9" ht="12.75">
      <c r="A140" s="4"/>
      <c r="B140" s="5"/>
      <c r="C140" s="6"/>
      <c r="D140" s="6"/>
      <c r="E140" s="6"/>
      <c r="F140" s="6"/>
      <c r="G140" s="6"/>
      <c r="H140" s="6"/>
      <c r="I140" s="6"/>
    </row>
    <row r="141" spans="1:9" ht="12.75">
      <c r="A141" s="4"/>
      <c r="B141" s="5"/>
      <c r="C141" s="6"/>
      <c r="D141" s="6"/>
      <c r="E141" s="6"/>
      <c r="F141" s="6"/>
      <c r="G141" s="6"/>
      <c r="H141" s="6"/>
      <c r="I141" s="6"/>
    </row>
    <row r="142" spans="1:9" ht="12.75">
      <c r="A142" s="4"/>
      <c r="B142" s="5"/>
      <c r="C142" s="6"/>
      <c r="D142" s="6"/>
      <c r="E142" s="6"/>
      <c r="F142" s="6"/>
      <c r="G142" s="6"/>
      <c r="H142" s="6"/>
      <c r="I142" s="6"/>
    </row>
  </sheetData>
  <mergeCells count="6">
    <mergeCell ref="A2:J2"/>
    <mergeCell ref="A3:J3"/>
    <mergeCell ref="A5:A6"/>
    <mergeCell ref="B5:B6"/>
    <mergeCell ref="C5:E5"/>
    <mergeCell ref="G5:I5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A143"/>
  <sheetViews>
    <sheetView workbookViewId="0" topLeftCell="A46">
      <selection activeCell="N71" sqref="N71"/>
    </sheetView>
  </sheetViews>
  <sheetFormatPr defaultColWidth="9.00390625" defaultRowHeight="12.75"/>
  <cols>
    <col min="1" max="1" width="27.875" style="8" customWidth="1"/>
    <col min="2" max="2" width="5.00390625" style="9" customWidth="1"/>
    <col min="3" max="3" width="9.375" style="10" customWidth="1"/>
    <col min="4" max="4" width="8.875" style="10" hidden="1" customWidth="1"/>
    <col min="5" max="5" width="8.625" style="10" customWidth="1"/>
    <col min="6" max="6" width="7.25390625" style="10" customWidth="1"/>
    <col min="7" max="7" width="10.375" style="10" customWidth="1"/>
    <col min="8" max="8" width="8.75390625" style="10" hidden="1" customWidth="1"/>
    <col min="9" max="9" width="8.75390625" style="10" customWidth="1"/>
    <col min="10" max="10" width="7.25390625" style="41" customWidth="1"/>
  </cols>
  <sheetData>
    <row r="1" spans="1:9" ht="1.5" customHeight="1">
      <c r="A1" s="11"/>
      <c r="B1" s="12"/>
      <c r="C1" s="13"/>
      <c r="D1" s="13"/>
      <c r="E1" s="13"/>
      <c r="F1" s="13"/>
      <c r="G1" s="13"/>
      <c r="H1" s="13"/>
      <c r="I1" s="13"/>
    </row>
    <row r="2" spans="1:10" ht="12.75">
      <c r="A2" s="78" t="s">
        <v>37</v>
      </c>
      <c r="B2" s="78"/>
      <c r="C2" s="78"/>
      <c r="D2" s="78"/>
      <c r="E2" s="78"/>
      <c r="F2" s="78"/>
      <c r="G2" s="78"/>
      <c r="H2" s="78"/>
      <c r="I2" s="78"/>
      <c r="J2" s="78"/>
    </row>
    <row r="3" spans="1:10" ht="12.75" customHeight="1">
      <c r="A3" s="78" t="s">
        <v>87</v>
      </c>
      <c r="B3" s="78"/>
      <c r="C3" s="78"/>
      <c r="D3" s="78"/>
      <c r="E3" s="78"/>
      <c r="F3" s="78"/>
      <c r="G3" s="78"/>
      <c r="H3" s="78"/>
      <c r="I3" s="78"/>
      <c r="J3" s="78"/>
    </row>
    <row r="4" spans="1:9" ht="1.5" customHeight="1" thickBot="1">
      <c r="A4" s="14"/>
      <c r="B4" s="14"/>
      <c r="C4" s="14"/>
      <c r="D4" s="14"/>
      <c r="E4" s="14"/>
      <c r="F4" s="14"/>
      <c r="G4" s="14"/>
      <c r="H4" s="14"/>
      <c r="I4" s="14"/>
    </row>
    <row r="5" spans="1:10" ht="14.25" customHeight="1" thickBot="1">
      <c r="A5" s="79"/>
      <c r="B5" s="81"/>
      <c r="C5" s="83" t="s">
        <v>38</v>
      </c>
      <c r="D5" s="84"/>
      <c r="E5" s="85"/>
      <c r="F5" s="34"/>
      <c r="G5" s="83" t="s">
        <v>39</v>
      </c>
      <c r="H5" s="84"/>
      <c r="I5" s="85"/>
      <c r="J5" s="42"/>
    </row>
    <row r="6" spans="1:10" s="3" customFormat="1" ht="50.25" customHeight="1" thickBot="1">
      <c r="A6" s="80"/>
      <c r="B6" s="82"/>
      <c r="C6" s="33" t="s">
        <v>40</v>
      </c>
      <c r="D6" s="15" t="s">
        <v>60</v>
      </c>
      <c r="E6" s="15" t="s">
        <v>88</v>
      </c>
      <c r="F6" s="15" t="s">
        <v>64</v>
      </c>
      <c r="G6" s="15" t="s">
        <v>41</v>
      </c>
      <c r="H6" s="15" t="s">
        <v>60</v>
      </c>
      <c r="I6" s="35" t="s">
        <v>88</v>
      </c>
      <c r="J6" s="15" t="s">
        <v>64</v>
      </c>
    </row>
    <row r="7" spans="1:10" s="7" customFormat="1" ht="12.75">
      <c r="A7" s="60" t="s">
        <v>27</v>
      </c>
      <c r="B7" s="17" t="s">
        <v>0</v>
      </c>
      <c r="C7" s="39">
        <f>C9+C13+C17+C22+C24+C25+C26+C23</f>
        <v>29725.4</v>
      </c>
      <c r="D7" s="39">
        <f>D9+D13+D17+D22+D24+D25+D26+D23</f>
        <v>0</v>
      </c>
      <c r="E7" s="39">
        <f>E9+E13+E17+E22+E24+E25+E26+E23</f>
        <v>3658.1</v>
      </c>
      <c r="F7" s="39">
        <f>E7/C7*100</f>
        <v>12.306310428118712</v>
      </c>
      <c r="G7" s="39">
        <f>G9+G13+G17+G22+G24+G25+G26+G23</f>
        <v>13400.3</v>
      </c>
      <c r="H7" s="39">
        <f>H9+H13+H17+H22+H24+H25+H26+H23</f>
        <v>0</v>
      </c>
      <c r="I7" s="39">
        <f>I9+I13+I17+I22+I24+I25+I26+I23</f>
        <v>1749.8999999999999</v>
      </c>
      <c r="J7" s="43">
        <f>I7/G7*100</f>
        <v>13.058662865756737</v>
      </c>
    </row>
    <row r="8" spans="1:10" ht="12.75">
      <c r="A8" s="18" t="s">
        <v>1</v>
      </c>
      <c r="B8" s="19"/>
      <c r="C8" s="26"/>
      <c r="D8" s="26"/>
      <c r="E8" s="26"/>
      <c r="F8" s="39"/>
      <c r="G8" s="26"/>
      <c r="H8" s="26"/>
      <c r="I8" s="30"/>
      <c r="J8" s="43"/>
    </row>
    <row r="9" spans="1:10" s="7" customFormat="1" ht="33.75">
      <c r="A9" s="16" t="s">
        <v>43</v>
      </c>
      <c r="B9" s="20" t="s">
        <v>2</v>
      </c>
      <c r="C9" s="27">
        <v>788.1</v>
      </c>
      <c r="D9" s="27"/>
      <c r="E9" s="27">
        <v>80.1</v>
      </c>
      <c r="F9" s="39">
        <f aca="true" t="shared" si="0" ref="F9:F23">E9/C9*100</f>
        <v>10.163684811572136</v>
      </c>
      <c r="G9" s="40">
        <v>3849.1</v>
      </c>
      <c r="H9" s="27"/>
      <c r="I9" s="45">
        <v>417</v>
      </c>
      <c r="J9" s="43">
        <f>I9/G9*100</f>
        <v>10.83370138473929</v>
      </c>
    </row>
    <row r="10" spans="1:10" ht="12.75">
      <c r="A10" s="18" t="s">
        <v>44</v>
      </c>
      <c r="B10" s="19"/>
      <c r="C10" s="26">
        <v>605.3</v>
      </c>
      <c r="D10" s="26"/>
      <c r="E10" s="37">
        <v>56.8</v>
      </c>
      <c r="F10" s="36">
        <f t="shared" si="0"/>
        <v>9.383776639682802</v>
      </c>
      <c r="G10" s="37">
        <v>2945</v>
      </c>
      <c r="H10" s="26"/>
      <c r="I10" s="48">
        <v>333</v>
      </c>
      <c r="J10" s="44">
        <f>I10/G10*100</f>
        <v>11.307300509337862</v>
      </c>
    </row>
    <row r="11" spans="1:10" ht="12.75">
      <c r="A11" s="18" t="s">
        <v>45</v>
      </c>
      <c r="B11" s="19"/>
      <c r="C11" s="26">
        <v>182.8</v>
      </c>
      <c r="D11" s="26"/>
      <c r="E11" s="37">
        <v>23.3</v>
      </c>
      <c r="F11" s="36">
        <f t="shared" si="0"/>
        <v>12.746170678336979</v>
      </c>
      <c r="G11" s="26">
        <v>887.3</v>
      </c>
      <c r="H11" s="26"/>
      <c r="I11" s="48">
        <v>67.2</v>
      </c>
      <c r="J11" s="44">
        <f>I11/G11*100</f>
        <v>7.573537698636314</v>
      </c>
    </row>
    <row r="12" spans="1:10" ht="12.75">
      <c r="A12" s="18" t="s">
        <v>3</v>
      </c>
      <c r="B12" s="19"/>
      <c r="C12" s="37">
        <f>C9-C10-C11</f>
        <v>0</v>
      </c>
      <c r="D12" s="37">
        <f>D9-D10-D11</f>
        <v>0</v>
      </c>
      <c r="E12" s="37">
        <f>E9-E10-E11</f>
        <v>0</v>
      </c>
      <c r="F12" s="36" t="e">
        <f t="shared" si="0"/>
        <v>#DIV/0!</v>
      </c>
      <c r="G12" s="37">
        <f>G9-G10-G11</f>
        <v>16.799999999999955</v>
      </c>
      <c r="H12" s="37">
        <f>H9-H10-H11</f>
        <v>0</v>
      </c>
      <c r="I12" s="37">
        <f>I9-I10-I11</f>
        <v>16.799999999999997</v>
      </c>
      <c r="J12" s="44">
        <f>I12/G12*100</f>
        <v>100.00000000000024</v>
      </c>
    </row>
    <row r="13" spans="1:10" s="7" customFormat="1" ht="54.75" customHeight="1">
      <c r="A13" s="16" t="s">
        <v>56</v>
      </c>
      <c r="B13" s="20" t="s">
        <v>57</v>
      </c>
      <c r="C13" s="40">
        <v>1166.8</v>
      </c>
      <c r="D13" s="40"/>
      <c r="E13" s="40">
        <v>146.8</v>
      </c>
      <c r="F13" s="39">
        <f t="shared" si="0"/>
        <v>12.58141926636956</v>
      </c>
      <c r="G13" s="26"/>
      <c r="H13" s="26"/>
      <c r="I13" s="30"/>
      <c r="J13" s="43"/>
    </row>
    <row r="14" spans="1:10" s="7" customFormat="1" ht="14.25" customHeight="1">
      <c r="A14" s="18" t="s">
        <v>44</v>
      </c>
      <c r="B14" s="20"/>
      <c r="C14" s="37">
        <v>641.7</v>
      </c>
      <c r="D14" s="37"/>
      <c r="E14" s="37">
        <v>100.2</v>
      </c>
      <c r="F14" s="36">
        <f t="shared" si="0"/>
        <v>15.614773258532026</v>
      </c>
      <c r="G14" s="26"/>
      <c r="H14" s="26"/>
      <c r="I14" s="30"/>
      <c r="J14" s="43"/>
    </row>
    <row r="15" spans="1:10" s="7" customFormat="1" ht="14.25" customHeight="1">
      <c r="A15" s="18" t="s">
        <v>45</v>
      </c>
      <c r="B15" s="20"/>
      <c r="C15" s="37">
        <v>193.8</v>
      </c>
      <c r="D15" s="37"/>
      <c r="E15" s="37">
        <v>27.7</v>
      </c>
      <c r="F15" s="36">
        <f t="shared" si="0"/>
        <v>14.293085655314755</v>
      </c>
      <c r="G15" s="26"/>
      <c r="H15" s="26"/>
      <c r="I15" s="30"/>
      <c r="J15" s="43"/>
    </row>
    <row r="16" spans="1:10" s="7" customFormat="1" ht="14.25" customHeight="1">
      <c r="A16" s="18" t="s">
        <v>3</v>
      </c>
      <c r="B16" s="20"/>
      <c r="C16" s="37">
        <f>C13-C14-C15</f>
        <v>331.2999999999999</v>
      </c>
      <c r="D16" s="37">
        <f>D13-D14-D15</f>
        <v>0</v>
      </c>
      <c r="E16" s="37">
        <f>E13-E14-E15</f>
        <v>18.90000000000001</v>
      </c>
      <c r="F16" s="36">
        <f t="shared" si="0"/>
        <v>5.704799275581049</v>
      </c>
      <c r="G16" s="26">
        <f>G13-G14-G15</f>
        <v>0</v>
      </c>
      <c r="H16" s="26">
        <f>H13-H14-H15</f>
        <v>0</v>
      </c>
      <c r="I16" s="26">
        <f>I13-I14-I15</f>
        <v>0</v>
      </c>
      <c r="J16" s="43"/>
    </row>
    <row r="17" spans="1:10" s="7" customFormat="1" ht="42" customHeight="1">
      <c r="A17" s="16" t="s">
        <v>42</v>
      </c>
      <c r="B17" s="20" t="s">
        <v>4</v>
      </c>
      <c r="C17" s="40">
        <v>19774.3</v>
      </c>
      <c r="D17" s="27"/>
      <c r="E17" s="27">
        <v>2423.2</v>
      </c>
      <c r="F17" s="39">
        <f t="shared" si="0"/>
        <v>12.254289658799552</v>
      </c>
      <c r="G17" s="40">
        <v>8022.3</v>
      </c>
      <c r="H17" s="27"/>
      <c r="I17" s="45">
        <v>1235.8</v>
      </c>
      <c r="J17" s="43">
        <f>I17/G17*100</f>
        <v>15.404559789586528</v>
      </c>
    </row>
    <row r="18" spans="1:10" ht="12.75">
      <c r="A18" s="18" t="s">
        <v>46</v>
      </c>
      <c r="B18" s="19"/>
      <c r="C18" s="26">
        <v>11729.4</v>
      </c>
      <c r="D18" s="26"/>
      <c r="E18" s="37">
        <v>1276.8</v>
      </c>
      <c r="F18" s="36">
        <f t="shared" si="0"/>
        <v>10.885467287329275</v>
      </c>
      <c r="G18" s="37">
        <v>4921.2</v>
      </c>
      <c r="H18" s="26"/>
      <c r="I18" s="48">
        <v>534.8</v>
      </c>
      <c r="J18" s="44">
        <f>I18/G18*100</f>
        <v>10.867268145980654</v>
      </c>
    </row>
    <row r="19" spans="1:10" ht="12.75">
      <c r="A19" s="18" t="s">
        <v>47</v>
      </c>
      <c r="B19" s="19"/>
      <c r="C19" s="26">
        <v>3493.2</v>
      </c>
      <c r="D19" s="26"/>
      <c r="E19" s="37">
        <v>349.5</v>
      </c>
      <c r="F19" s="36">
        <f t="shared" si="0"/>
        <v>10.005152868430093</v>
      </c>
      <c r="G19" s="37">
        <v>1391.8</v>
      </c>
      <c r="H19" s="26"/>
      <c r="I19" s="48">
        <v>124.9</v>
      </c>
      <c r="J19" s="44">
        <f>I19/G19*100</f>
        <v>8.973990515878718</v>
      </c>
    </row>
    <row r="20" spans="1:10" ht="12.75">
      <c r="A20" s="18" t="s">
        <v>48</v>
      </c>
      <c r="B20" s="19"/>
      <c r="C20" s="26">
        <v>1789.4</v>
      </c>
      <c r="D20" s="26"/>
      <c r="E20" s="26">
        <v>439.3</v>
      </c>
      <c r="F20" s="36">
        <f t="shared" si="0"/>
        <v>24.550128534704367</v>
      </c>
      <c r="G20" s="26">
        <v>188.5</v>
      </c>
      <c r="H20" s="26"/>
      <c r="I20" s="48">
        <v>47.8</v>
      </c>
      <c r="J20" s="44">
        <f>I20/G20*100</f>
        <v>25.358090185676392</v>
      </c>
    </row>
    <row r="21" spans="1:10" ht="12.75" customHeight="1">
      <c r="A21" s="18" t="s">
        <v>3</v>
      </c>
      <c r="B21" s="19"/>
      <c r="C21" s="26">
        <f>C17-C18-C19-C20</f>
        <v>2762.2999999999997</v>
      </c>
      <c r="D21" s="26">
        <f>D17-D18-D19-D20</f>
        <v>0</v>
      </c>
      <c r="E21" s="26">
        <f>E17-E18-E19-E20</f>
        <v>357.59999999999985</v>
      </c>
      <c r="F21" s="36">
        <f t="shared" si="0"/>
        <v>12.945733627773953</v>
      </c>
      <c r="G21" s="26">
        <f>G17-G18-G19-G20</f>
        <v>1520.8000000000004</v>
      </c>
      <c r="H21" s="26">
        <f>H17-H18-H19-H20</f>
        <v>0</v>
      </c>
      <c r="I21" s="26">
        <f>I17-I18-I19-I20</f>
        <v>528.3000000000001</v>
      </c>
      <c r="J21" s="44">
        <f>I21/G21*100</f>
        <v>34.7382956338769</v>
      </c>
    </row>
    <row r="22" spans="1:10" ht="12.75" customHeight="1">
      <c r="A22" s="16" t="s">
        <v>76</v>
      </c>
      <c r="B22" s="54" t="s">
        <v>75</v>
      </c>
      <c r="C22" s="40"/>
      <c r="D22" s="40"/>
      <c r="E22" s="40"/>
      <c r="F22" s="36" t="e">
        <f t="shared" si="0"/>
        <v>#DIV/0!</v>
      </c>
      <c r="G22" s="26"/>
      <c r="H22" s="26"/>
      <c r="I22" s="30"/>
      <c r="J22" s="44"/>
    </row>
    <row r="23" spans="1:10" ht="12.75" customHeight="1">
      <c r="A23" s="16" t="s">
        <v>79</v>
      </c>
      <c r="B23" s="54" t="s">
        <v>78</v>
      </c>
      <c r="C23" s="40">
        <v>417.4</v>
      </c>
      <c r="D23" s="40"/>
      <c r="E23" s="40">
        <v>41.6</v>
      </c>
      <c r="F23" s="36">
        <f t="shared" si="0"/>
        <v>9.966459032103499</v>
      </c>
      <c r="G23" s="26"/>
      <c r="H23" s="26"/>
      <c r="I23" s="30"/>
      <c r="J23" s="44"/>
    </row>
    <row r="24" spans="1:10" s="7" customFormat="1" ht="21" customHeight="1">
      <c r="A24" s="16" t="s">
        <v>66</v>
      </c>
      <c r="B24" s="54" t="s">
        <v>65</v>
      </c>
      <c r="C24" s="40"/>
      <c r="D24" s="27"/>
      <c r="E24" s="40"/>
      <c r="F24" s="36">
        <v>0</v>
      </c>
      <c r="G24" s="40">
        <v>23</v>
      </c>
      <c r="H24" s="27"/>
      <c r="I24" s="32"/>
      <c r="J24" s="43">
        <f aca="true" t="shared" si="1" ref="J24:J32">I24/G24*100</f>
        <v>0</v>
      </c>
    </row>
    <row r="25" spans="1:10" s="7" customFormat="1" ht="17.25" customHeight="1">
      <c r="A25" s="16" t="s">
        <v>33</v>
      </c>
      <c r="B25" s="20" t="s">
        <v>62</v>
      </c>
      <c r="C25" s="40">
        <v>200</v>
      </c>
      <c r="D25" s="27"/>
      <c r="E25" s="40"/>
      <c r="F25" s="36">
        <f>E25/C25*100</f>
        <v>0</v>
      </c>
      <c r="G25" s="40">
        <v>68.9</v>
      </c>
      <c r="H25" s="27"/>
      <c r="I25" s="32"/>
      <c r="J25" s="43">
        <f t="shared" si="1"/>
        <v>0</v>
      </c>
    </row>
    <row r="26" spans="1:10" s="7" customFormat="1" ht="25.5" customHeight="1">
      <c r="A26" s="16" t="s">
        <v>34</v>
      </c>
      <c r="B26" s="20" t="s">
        <v>69</v>
      </c>
      <c r="C26" s="40">
        <v>7378.8</v>
      </c>
      <c r="D26" s="27"/>
      <c r="E26" s="40">
        <v>966.4</v>
      </c>
      <c r="F26" s="39">
        <f>E26/C26*100</f>
        <v>13.096980538841002</v>
      </c>
      <c r="G26" s="40">
        <v>1437</v>
      </c>
      <c r="H26" s="40"/>
      <c r="I26" s="45">
        <v>97.1</v>
      </c>
      <c r="J26" s="43">
        <f t="shared" si="1"/>
        <v>6.757132915796799</v>
      </c>
    </row>
    <row r="27" spans="1:10" s="7" customFormat="1" ht="25.5" customHeight="1">
      <c r="A27" s="16" t="s">
        <v>61</v>
      </c>
      <c r="B27" s="20" t="s">
        <v>59</v>
      </c>
      <c r="C27" s="27">
        <v>570.9</v>
      </c>
      <c r="D27" s="27"/>
      <c r="E27" s="27">
        <v>142.7</v>
      </c>
      <c r="F27" s="39">
        <f>E27/C27*100</f>
        <v>24.995620949378175</v>
      </c>
      <c r="G27" s="40">
        <v>570.9</v>
      </c>
      <c r="H27" s="27"/>
      <c r="I27" s="45">
        <v>81.8</v>
      </c>
      <c r="J27" s="43">
        <f t="shared" si="1"/>
        <v>14.328253634612015</v>
      </c>
    </row>
    <row r="28" spans="1:10" s="7" customFormat="1" ht="25.5" customHeight="1">
      <c r="A28" s="16" t="s">
        <v>28</v>
      </c>
      <c r="B28" s="20" t="s">
        <v>22</v>
      </c>
      <c r="C28" s="40">
        <v>885.7</v>
      </c>
      <c r="D28" s="27"/>
      <c r="E28" s="40">
        <v>84.2</v>
      </c>
      <c r="F28" s="39">
        <f>E28/C28*100</f>
        <v>9.506604945241053</v>
      </c>
      <c r="G28" s="40">
        <v>2393</v>
      </c>
      <c r="H28" s="27"/>
      <c r="I28" s="45">
        <v>198.7</v>
      </c>
      <c r="J28" s="43">
        <f t="shared" si="1"/>
        <v>8.303384872544923</v>
      </c>
    </row>
    <row r="29" spans="1:10" s="7" customFormat="1" ht="22.5">
      <c r="A29" s="16" t="s">
        <v>29</v>
      </c>
      <c r="B29" s="20" t="s">
        <v>23</v>
      </c>
      <c r="C29" s="40">
        <v>34484.4</v>
      </c>
      <c r="D29" s="27"/>
      <c r="E29" s="40">
        <v>861.6</v>
      </c>
      <c r="F29" s="39">
        <f>E29/C29*100</f>
        <v>2.498521070397049</v>
      </c>
      <c r="G29" s="40">
        <v>13707.4</v>
      </c>
      <c r="H29" s="27"/>
      <c r="I29" s="45">
        <v>294.1</v>
      </c>
      <c r="J29" s="43">
        <f t="shared" si="1"/>
        <v>2.1455564147832558</v>
      </c>
    </row>
    <row r="30" spans="1:10" s="7" customFormat="1" ht="25.5" customHeight="1">
      <c r="A30" s="16" t="s">
        <v>24</v>
      </c>
      <c r="B30" s="20" t="s">
        <v>25</v>
      </c>
      <c r="C30" s="40"/>
      <c r="D30" s="27"/>
      <c r="E30" s="40"/>
      <c r="F30" s="39">
        <v>0</v>
      </c>
      <c r="G30" s="40">
        <v>3675.2</v>
      </c>
      <c r="H30" s="27"/>
      <c r="I30" s="45">
        <v>364.9</v>
      </c>
      <c r="J30" s="43">
        <f t="shared" si="1"/>
        <v>9.928711362646931</v>
      </c>
    </row>
    <row r="31" spans="1:10" s="7" customFormat="1" ht="25.5" customHeight="1">
      <c r="A31" s="16" t="s">
        <v>30</v>
      </c>
      <c r="B31" s="20" t="s">
        <v>26</v>
      </c>
      <c r="C31" s="40">
        <v>20</v>
      </c>
      <c r="D31" s="40"/>
      <c r="E31" s="40"/>
      <c r="F31" s="39">
        <f aca="true" t="shared" si="2" ref="F31:F36">E31/C31*100</f>
        <v>0</v>
      </c>
      <c r="G31" s="40">
        <v>90.5</v>
      </c>
      <c r="H31" s="27"/>
      <c r="I31" s="45"/>
      <c r="J31" s="43">
        <f t="shared" si="1"/>
        <v>0</v>
      </c>
    </row>
    <row r="32" spans="1:12" s="7" customFormat="1" ht="27.75" customHeight="1">
      <c r="A32" s="16" t="s">
        <v>5</v>
      </c>
      <c r="B32" s="20" t="s">
        <v>6</v>
      </c>
      <c r="C32" s="40">
        <f>C38+C43+C59+C56+C53</f>
        <v>126533.4</v>
      </c>
      <c r="D32" s="40">
        <f aca="true" t="shared" si="3" ref="D32:I32">D38+D43+D59+D56+D53</f>
        <v>0</v>
      </c>
      <c r="E32" s="40">
        <f t="shared" si="3"/>
        <v>16072</v>
      </c>
      <c r="F32" s="39">
        <f t="shared" si="2"/>
        <v>12.701784667131367</v>
      </c>
      <c r="G32" s="40">
        <f t="shared" si="3"/>
        <v>69.2</v>
      </c>
      <c r="H32" s="40">
        <f t="shared" si="3"/>
        <v>0</v>
      </c>
      <c r="I32" s="40">
        <f t="shared" si="3"/>
        <v>0</v>
      </c>
      <c r="J32" s="43">
        <f t="shared" si="1"/>
        <v>0</v>
      </c>
      <c r="L32" s="49"/>
    </row>
    <row r="33" spans="1:10" ht="12.75">
      <c r="A33" s="18" t="s">
        <v>49</v>
      </c>
      <c r="B33" s="19"/>
      <c r="C33" s="37">
        <f aca="true" t="shared" si="4" ref="C33:E34">C39+C44+C60</f>
        <v>72681.7</v>
      </c>
      <c r="D33" s="37">
        <f t="shared" si="4"/>
        <v>0</v>
      </c>
      <c r="E33" s="37">
        <f t="shared" si="4"/>
        <v>8338</v>
      </c>
      <c r="F33" s="36">
        <f t="shared" si="2"/>
        <v>11.471938603527436</v>
      </c>
      <c r="G33" s="26"/>
      <c r="H33" s="26"/>
      <c r="I33" s="30"/>
      <c r="J33" s="26"/>
    </row>
    <row r="34" spans="1:10" ht="12.75">
      <c r="A34" s="18" t="s">
        <v>50</v>
      </c>
      <c r="B34" s="19"/>
      <c r="C34" s="37">
        <f t="shared" si="4"/>
        <v>21949.1</v>
      </c>
      <c r="D34" s="37">
        <f t="shared" si="4"/>
        <v>0</v>
      </c>
      <c r="E34" s="37">
        <f t="shared" si="4"/>
        <v>2050.5</v>
      </c>
      <c r="F34" s="36">
        <f t="shared" si="2"/>
        <v>9.342068695299579</v>
      </c>
      <c r="G34" s="26"/>
      <c r="H34" s="26"/>
      <c r="I34" s="30"/>
      <c r="J34" s="26"/>
    </row>
    <row r="35" spans="1:12" ht="12.75">
      <c r="A35" s="18" t="s">
        <v>48</v>
      </c>
      <c r="B35" s="19"/>
      <c r="C35" s="37">
        <f>C41+C46+C62+C57</f>
        <v>7415</v>
      </c>
      <c r="D35" s="37">
        <f>D41+D46+D62+D57</f>
        <v>0</v>
      </c>
      <c r="E35" s="37">
        <f>E41+E46+E62+E57</f>
        <v>1738.7</v>
      </c>
      <c r="F35" s="36">
        <f t="shared" si="2"/>
        <v>23.448415374241403</v>
      </c>
      <c r="G35" s="26"/>
      <c r="H35" s="26"/>
      <c r="I35" s="30"/>
      <c r="J35" s="26"/>
      <c r="L35" s="38"/>
    </row>
    <row r="36" spans="1:10" ht="12.75">
      <c r="A36" s="18" t="s">
        <v>3</v>
      </c>
      <c r="B36" s="19"/>
      <c r="C36" s="37">
        <f>C32-C33-C34-C35</f>
        <v>24487.6</v>
      </c>
      <c r="D36" s="37">
        <f>D32-D33-D34-D35</f>
        <v>0</v>
      </c>
      <c r="E36" s="37">
        <f>E32-E33-E34-E35</f>
        <v>3944.8</v>
      </c>
      <c r="F36" s="36">
        <f t="shared" si="2"/>
        <v>16.109377807543414</v>
      </c>
      <c r="G36" s="26"/>
      <c r="H36" s="26"/>
      <c r="I36" s="30"/>
      <c r="J36" s="26"/>
    </row>
    <row r="37" spans="1:10" ht="12" customHeight="1">
      <c r="A37" s="18" t="s">
        <v>58</v>
      </c>
      <c r="B37" s="19"/>
      <c r="C37" s="26"/>
      <c r="D37" s="26"/>
      <c r="E37" s="26"/>
      <c r="F37" s="36"/>
      <c r="G37" s="26"/>
      <c r="H37" s="26"/>
      <c r="I37" s="30"/>
      <c r="J37" s="26"/>
    </row>
    <row r="38" spans="1:10" s="7" customFormat="1" ht="14.25" customHeight="1">
      <c r="A38" s="16" t="s">
        <v>7</v>
      </c>
      <c r="B38" s="20" t="s">
        <v>8</v>
      </c>
      <c r="C38" s="27">
        <v>25310.6</v>
      </c>
      <c r="D38" s="27"/>
      <c r="E38" s="27">
        <v>3637.5</v>
      </c>
      <c r="F38" s="39">
        <f aca="true" t="shared" si="5" ref="F38:F50">E38/C38*100</f>
        <v>14.371449116180573</v>
      </c>
      <c r="G38" s="26"/>
      <c r="H38" s="26"/>
      <c r="I38" s="30"/>
      <c r="J38" s="27"/>
    </row>
    <row r="39" spans="1:10" ht="12.75">
      <c r="A39" s="18" t="s">
        <v>51</v>
      </c>
      <c r="B39" s="20"/>
      <c r="C39" s="37">
        <v>11906.8</v>
      </c>
      <c r="D39" s="26"/>
      <c r="E39" s="37">
        <v>1328.7</v>
      </c>
      <c r="F39" s="36">
        <f t="shared" si="5"/>
        <v>11.159169550173011</v>
      </c>
      <c r="G39" s="26"/>
      <c r="H39" s="26"/>
      <c r="I39" s="30"/>
      <c r="J39" s="26"/>
    </row>
    <row r="40" spans="1:10" ht="12.75">
      <c r="A40" s="18" t="s">
        <v>47</v>
      </c>
      <c r="B40" s="20"/>
      <c r="C40" s="26">
        <v>3595.7</v>
      </c>
      <c r="D40" s="26"/>
      <c r="E40" s="37">
        <v>329.4</v>
      </c>
      <c r="F40" s="36">
        <f t="shared" si="5"/>
        <v>9.160942236560336</v>
      </c>
      <c r="G40" s="26"/>
      <c r="H40" s="26"/>
      <c r="I40" s="30"/>
      <c r="J40" s="26"/>
    </row>
    <row r="41" spans="1:12" ht="12.75">
      <c r="A41" s="18" t="s">
        <v>48</v>
      </c>
      <c r="B41" s="20"/>
      <c r="C41" s="37">
        <v>2719.1</v>
      </c>
      <c r="D41" s="26"/>
      <c r="E41" s="37">
        <v>591.2</v>
      </c>
      <c r="F41" s="36">
        <f t="shared" si="5"/>
        <v>21.742488323342286</v>
      </c>
      <c r="G41" s="26"/>
      <c r="H41" s="26"/>
      <c r="I41" s="30"/>
      <c r="J41" s="26"/>
      <c r="L41" s="38"/>
    </row>
    <row r="42" spans="1:10" ht="12.75">
      <c r="A42" s="18" t="s">
        <v>3</v>
      </c>
      <c r="B42" s="54"/>
      <c r="C42" s="26">
        <f>C38-C39-C40-C41</f>
        <v>7088.999999999998</v>
      </c>
      <c r="D42" s="26">
        <f>D38-D39-D40-D41</f>
        <v>0</v>
      </c>
      <c r="E42" s="26">
        <f>E38-E39-E40-E41</f>
        <v>1388.2</v>
      </c>
      <c r="F42" s="36">
        <f t="shared" si="5"/>
        <v>19.58245168571026</v>
      </c>
      <c r="G42" s="26"/>
      <c r="H42" s="26"/>
      <c r="I42" s="30"/>
      <c r="J42" s="26"/>
    </row>
    <row r="43" spans="1:10" s="7" customFormat="1" ht="21.75" customHeight="1">
      <c r="A43" s="16" t="s">
        <v>9</v>
      </c>
      <c r="B43" s="54" t="s">
        <v>68</v>
      </c>
      <c r="C43" s="40">
        <v>97188.3</v>
      </c>
      <c r="D43" s="27"/>
      <c r="E43" s="40">
        <v>12011.1</v>
      </c>
      <c r="F43" s="39">
        <f t="shared" si="5"/>
        <v>12.358586373051077</v>
      </c>
      <c r="G43" s="26"/>
      <c r="H43" s="26"/>
      <c r="I43" s="30"/>
      <c r="J43" s="27"/>
    </row>
    <row r="44" spans="1:10" ht="12.75">
      <c r="A44" s="18" t="s">
        <v>44</v>
      </c>
      <c r="B44" s="19"/>
      <c r="C44" s="37">
        <v>60289.4</v>
      </c>
      <c r="D44" s="26"/>
      <c r="E44" s="37">
        <v>6962.2</v>
      </c>
      <c r="F44" s="36">
        <f t="shared" si="5"/>
        <v>11.547966972635322</v>
      </c>
      <c r="G44" s="26"/>
      <c r="H44" s="26"/>
      <c r="I44" s="30"/>
      <c r="J44" s="26"/>
    </row>
    <row r="45" spans="1:10" ht="12.75">
      <c r="A45" s="18" t="s">
        <v>47</v>
      </c>
      <c r="B45" s="19"/>
      <c r="C45" s="26">
        <v>18206.8</v>
      </c>
      <c r="D45" s="26"/>
      <c r="E45" s="37">
        <v>1712.3</v>
      </c>
      <c r="F45" s="36">
        <f t="shared" si="5"/>
        <v>9.404727903860097</v>
      </c>
      <c r="G45" s="26"/>
      <c r="H45" s="26"/>
      <c r="I45" s="30"/>
      <c r="J45" s="26"/>
    </row>
    <row r="46" spans="1:12" ht="12.75">
      <c r="A46" s="18" t="s">
        <v>48</v>
      </c>
      <c r="B46" s="19"/>
      <c r="C46" s="37">
        <v>4691.9</v>
      </c>
      <c r="D46" s="26"/>
      <c r="E46" s="37">
        <v>1147.5</v>
      </c>
      <c r="F46" s="36">
        <f t="shared" si="5"/>
        <v>24.457042988981012</v>
      </c>
      <c r="G46" s="26"/>
      <c r="H46" s="26"/>
      <c r="I46" s="30"/>
      <c r="J46" s="26"/>
      <c r="L46" s="38"/>
    </row>
    <row r="47" spans="1:209" ht="12.75">
      <c r="A47" s="18" t="s">
        <v>3</v>
      </c>
      <c r="B47" s="19"/>
      <c r="C47" s="37">
        <f>C43-C44-C45-C46</f>
        <v>14000.200000000003</v>
      </c>
      <c r="D47" s="26">
        <f>D43-D44-D45-D46</f>
        <v>0</v>
      </c>
      <c r="E47" s="26">
        <f>E43-E44-E45-E46</f>
        <v>2189.1000000000004</v>
      </c>
      <c r="F47" s="36">
        <f t="shared" si="5"/>
        <v>15.636205197068614</v>
      </c>
      <c r="G47" s="26"/>
      <c r="H47" s="26"/>
      <c r="I47" s="30"/>
      <c r="J47" s="26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50"/>
      <c r="BG47" s="50"/>
      <c r="BH47" s="50"/>
      <c r="BI47" s="50"/>
      <c r="BJ47" s="50"/>
      <c r="BK47" s="50"/>
      <c r="BL47" s="50"/>
      <c r="BM47" s="50"/>
      <c r="BN47" s="50"/>
      <c r="BO47" s="50"/>
      <c r="BP47" s="50"/>
      <c r="BQ47" s="50"/>
      <c r="BR47" s="50"/>
      <c r="BS47" s="50"/>
      <c r="BT47" s="50"/>
      <c r="BU47" s="50"/>
      <c r="BV47" s="50"/>
      <c r="BW47" s="50"/>
      <c r="BX47" s="50"/>
      <c r="BY47" s="50"/>
      <c r="BZ47" s="50"/>
      <c r="CA47" s="50"/>
      <c r="CB47" s="50"/>
      <c r="CC47" s="50"/>
      <c r="CD47" s="50"/>
      <c r="CE47" s="50"/>
      <c r="CF47" s="50"/>
      <c r="CG47" s="50"/>
      <c r="CH47" s="50"/>
      <c r="CI47" s="50"/>
      <c r="CJ47" s="50"/>
      <c r="CK47" s="50"/>
      <c r="CL47" s="50"/>
      <c r="CM47" s="50"/>
      <c r="CN47" s="50"/>
      <c r="CO47" s="50"/>
      <c r="CP47" s="50"/>
      <c r="CQ47" s="50"/>
      <c r="CR47" s="50"/>
      <c r="CS47" s="50"/>
      <c r="CT47" s="50"/>
      <c r="CU47" s="50"/>
      <c r="CV47" s="50"/>
      <c r="CW47" s="50"/>
      <c r="CX47" s="50"/>
      <c r="CY47" s="50"/>
      <c r="CZ47" s="50"/>
      <c r="DA47" s="50"/>
      <c r="DB47" s="50"/>
      <c r="DC47" s="50"/>
      <c r="DD47" s="50"/>
      <c r="DE47" s="50"/>
      <c r="DF47" s="50"/>
      <c r="DG47" s="50"/>
      <c r="DH47" s="50"/>
      <c r="DI47" s="50"/>
      <c r="DJ47" s="50"/>
      <c r="DK47" s="50"/>
      <c r="DL47" s="50"/>
      <c r="DM47" s="50"/>
      <c r="DN47" s="50"/>
      <c r="DO47" s="50"/>
      <c r="DP47" s="50"/>
      <c r="DQ47" s="50"/>
      <c r="DR47" s="50"/>
      <c r="DS47" s="50"/>
      <c r="DT47" s="50"/>
      <c r="DU47" s="50"/>
      <c r="DV47" s="50"/>
      <c r="DW47" s="50"/>
      <c r="DX47" s="50"/>
      <c r="DY47" s="50"/>
      <c r="DZ47" s="50"/>
      <c r="EA47" s="50"/>
      <c r="EB47" s="50"/>
      <c r="EC47" s="50"/>
      <c r="ED47" s="50"/>
      <c r="EE47" s="50"/>
      <c r="EF47" s="50"/>
      <c r="EG47" s="50"/>
      <c r="EH47" s="50"/>
      <c r="EI47" s="50"/>
      <c r="EJ47" s="50"/>
      <c r="EK47" s="50"/>
      <c r="EL47" s="50"/>
      <c r="EM47" s="50"/>
      <c r="EN47" s="50"/>
      <c r="EO47" s="50"/>
      <c r="EP47" s="50"/>
      <c r="EQ47" s="50"/>
      <c r="ER47" s="50"/>
      <c r="ES47" s="50"/>
      <c r="ET47" s="50"/>
      <c r="EU47" s="50"/>
      <c r="EV47" s="50"/>
      <c r="EW47" s="50"/>
      <c r="EX47" s="50"/>
      <c r="EY47" s="50"/>
      <c r="EZ47" s="50"/>
      <c r="FA47" s="50"/>
      <c r="FB47" s="50"/>
      <c r="FC47" s="50"/>
      <c r="FD47" s="50"/>
      <c r="FE47" s="50"/>
      <c r="FF47" s="50"/>
      <c r="FG47" s="50"/>
      <c r="FH47" s="50"/>
      <c r="FI47" s="50"/>
      <c r="FJ47" s="50"/>
      <c r="FK47" s="50"/>
      <c r="FL47" s="50"/>
      <c r="FM47" s="50"/>
      <c r="FN47" s="50"/>
      <c r="FO47" s="50"/>
      <c r="FP47" s="50"/>
      <c r="FQ47" s="50"/>
      <c r="FR47" s="50"/>
      <c r="FS47" s="50"/>
      <c r="FT47" s="50"/>
      <c r="FU47" s="50"/>
      <c r="FV47" s="50"/>
      <c r="FW47" s="50"/>
      <c r="FX47" s="50"/>
      <c r="FY47" s="50"/>
      <c r="FZ47" s="50"/>
      <c r="GA47" s="50"/>
      <c r="GB47" s="50"/>
      <c r="GC47" s="50"/>
      <c r="GD47" s="50"/>
      <c r="GE47" s="50"/>
      <c r="GF47" s="50"/>
      <c r="GG47" s="50"/>
      <c r="GH47" s="50"/>
      <c r="GI47" s="50"/>
      <c r="GJ47" s="50"/>
      <c r="GK47" s="50"/>
      <c r="GL47" s="50"/>
      <c r="GM47" s="50"/>
      <c r="GN47" s="50"/>
      <c r="GO47" s="50"/>
      <c r="GP47" s="50"/>
      <c r="GQ47" s="50"/>
      <c r="GR47" s="50"/>
      <c r="GS47" s="50"/>
      <c r="GT47" s="50"/>
      <c r="GU47" s="50"/>
      <c r="GV47" s="50"/>
      <c r="GW47" s="50"/>
      <c r="GX47" s="50"/>
      <c r="GY47" s="50"/>
      <c r="GZ47" s="50"/>
      <c r="HA47" s="50"/>
    </row>
    <row r="48" spans="1:209" s="2" customFormat="1" ht="25.5" customHeight="1">
      <c r="A48" s="21" t="s">
        <v>77</v>
      </c>
      <c r="B48" s="22"/>
      <c r="C48" s="47"/>
      <c r="D48" s="28"/>
      <c r="E48" s="47"/>
      <c r="F48" s="39" t="e">
        <f t="shared" si="5"/>
        <v>#DIV/0!</v>
      </c>
      <c r="G48" s="29"/>
      <c r="H48" s="29"/>
      <c r="I48" s="31"/>
      <c r="J48" s="28"/>
      <c r="K48" s="51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  <c r="BA48" s="51"/>
      <c r="BB48" s="51"/>
      <c r="BC48" s="51"/>
      <c r="BD48" s="51"/>
      <c r="BE48" s="51"/>
      <c r="BF48" s="51"/>
      <c r="BG48" s="51"/>
      <c r="BH48" s="51"/>
      <c r="BI48" s="51"/>
      <c r="BJ48" s="51"/>
      <c r="BK48" s="51"/>
      <c r="BL48" s="51"/>
      <c r="BM48" s="51"/>
      <c r="BN48" s="51"/>
      <c r="BO48" s="51"/>
      <c r="BP48" s="51"/>
      <c r="BQ48" s="51"/>
      <c r="BR48" s="51"/>
      <c r="BS48" s="51"/>
      <c r="BT48" s="51"/>
      <c r="BU48" s="51"/>
      <c r="BV48" s="51"/>
      <c r="BW48" s="51"/>
      <c r="BX48" s="51"/>
      <c r="BY48" s="51"/>
      <c r="BZ48" s="51"/>
      <c r="CA48" s="51"/>
      <c r="CB48" s="51"/>
      <c r="CC48" s="51"/>
      <c r="CD48" s="51"/>
      <c r="CE48" s="51"/>
      <c r="CF48" s="51"/>
      <c r="CG48" s="51"/>
      <c r="CH48" s="51"/>
      <c r="CI48" s="51"/>
      <c r="CJ48" s="51"/>
      <c r="CK48" s="51"/>
      <c r="CL48" s="51"/>
      <c r="CM48" s="51"/>
      <c r="CN48" s="51"/>
      <c r="CO48" s="51"/>
      <c r="CP48" s="51"/>
      <c r="CQ48" s="51"/>
      <c r="CR48" s="51"/>
      <c r="CS48" s="51"/>
      <c r="CT48" s="51"/>
      <c r="CU48" s="51"/>
      <c r="CV48" s="51"/>
      <c r="CW48" s="51"/>
      <c r="CX48" s="51"/>
      <c r="CY48" s="51"/>
      <c r="CZ48" s="51"/>
      <c r="DA48" s="51"/>
      <c r="DB48" s="51"/>
      <c r="DC48" s="51"/>
      <c r="DD48" s="51"/>
      <c r="DE48" s="51"/>
      <c r="DF48" s="51"/>
      <c r="DG48" s="51"/>
      <c r="DH48" s="51"/>
      <c r="DI48" s="51"/>
      <c r="DJ48" s="51"/>
      <c r="DK48" s="51"/>
      <c r="DL48" s="51"/>
      <c r="DM48" s="51"/>
      <c r="DN48" s="51"/>
      <c r="DO48" s="51"/>
      <c r="DP48" s="51"/>
      <c r="DQ48" s="51"/>
      <c r="DR48" s="51"/>
      <c r="DS48" s="51"/>
      <c r="DT48" s="51"/>
      <c r="DU48" s="51"/>
      <c r="DV48" s="51"/>
      <c r="DW48" s="51"/>
      <c r="DX48" s="51"/>
      <c r="DY48" s="51"/>
      <c r="DZ48" s="51"/>
      <c r="EA48" s="51"/>
      <c r="EB48" s="51"/>
      <c r="EC48" s="51"/>
      <c r="ED48" s="51"/>
      <c r="EE48" s="51"/>
      <c r="EF48" s="51"/>
      <c r="EG48" s="51"/>
      <c r="EH48" s="51"/>
      <c r="EI48" s="51"/>
      <c r="EJ48" s="51"/>
      <c r="EK48" s="51"/>
      <c r="EL48" s="51"/>
      <c r="EM48" s="51"/>
      <c r="EN48" s="51"/>
      <c r="EO48" s="51"/>
      <c r="EP48" s="51"/>
      <c r="EQ48" s="51"/>
      <c r="ER48" s="51"/>
      <c r="ES48" s="51"/>
      <c r="ET48" s="51"/>
      <c r="EU48" s="51"/>
      <c r="EV48" s="51"/>
      <c r="EW48" s="51"/>
      <c r="EX48" s="51"/>
      <c r="EY48" s="51"/>
      <c r="EZ48" s="51"/>
      <c r="FA48" s="51"/>
      <c r="FB48" s="51"/>
      <c r="FC48" s="51"/>
      <c r="FD48" s="51"/>
      <c r="FE48" s="51"/>
      <c r="FF48" s="51"/>
      <c r="FG48" s="51"/>
      <c r="FH48" s="51"/>
      <c r="FI48" s="51"/>
      <c r="FJ48" s="51"/>
      <c r="FK48" s="51"/>
      <c r="FL48" s="51"/>
      <c r="FM48" s="51"/>
      <c r="FN48" s="51"/>
      <c r="FO48" s="51"/>
      <c r="FP48" s="51"/>
      <c r="FQ48" s="51"/>
      <c r="FR48" s="51"/>
      <c r="FS48" s="51"/>
      <c r="FT48" s="51"/>
      <c r="FU48" s="51"/>
      <c r="FV48" s="51"/>
      <c r="FW48" s="51"/>
      <c r="FX48" s="51"/>
      <c r="FY48" s="51"/>
      <c r="FZ48" s="51"/>
      <c r="GA48" s="51"/>
      <c r="GB48" s="51"/>
      <c r="GC48" s="51"/>
      <c r="GD48" s="51"/>
      <c r="GE48" s="51"/>
      <c r="GF48" s="51"/>
      <c r="GG48" s="51"/>
      <c r="GH48" s="51"/>
      <c r="GI48" s="51"/>
      <c r="GJ48" s="51"/>
      <c r="GK48" s="51"/>
      <c r="GL48" s="51"/>
      <c r="GM48" s="51"/>
      <c r="GN48" s="51"/>
      <c r="GO48" s="51"/>
      <c r="GP48" s="51"/>
      <c r="GQ48" s="51"/>
      <c r="GR48" s="51"/>
      <c r="GS48" s="51"/>
      <c r="GT48" s="51"/>
      <c r="GU48" s="51"/>
      <c r="GV48" s="51"/>
      <c r="GW48" s="51"/>
      <c r="GX48" s="51"/>
      <c r="GY48" s="51"/>
      <c r="GZ48" s="51"/>
      <c r="HA48" s="51"/>
    </row>
    <row r="49" spans="1:209" s="1" customFormat="1" ht="12.75">
      <c r="A49" s="23" t="s">
        <v>52</v>
      </c>
      <c r="B49" s="24"/>
      <c r="C49" s="46"/>
      <c r="D49" s="29"/>
      <c r="E49" s="29"/>
      <c r="F49" s="36" t="e">
        <f t="shared" si="5"/>
        <v>#DIV/0!</v>
      </c>
      <c r="G49" s="29"/>
      <c r="H49" s="29"/>
      <c r="I49" s="31"/>
      <c r="J49" s="29"/>
      <c r="K49" s="52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  <c r="BF49" s="52"/>
      <c r="BG49" s="52"/>
      <c r="BH49" s="52"/>
      <c r="BI49" s="52"/>
      <c r="BJ49" s="52"/>
      <c r="BK49" s="52"/>
      <c r="BL49" s="52"/>
      <c r="BM49" s="52"/>
      <c r="BN49" s="52"/>
      <c r="BO49" s="52"/>
      <c r="BP49" s="52"/>
      <c r="BQ49" s="52"/>
      <c r="BR49" s="52"/>
      <c r="BS49" s="52"/>
      <c r="BT49" s="52"/>
      <c r="BU49" s="52"/>
      <c r="BV49" s="52"/>
      <c r="BW49" s="52"/>
      <c r="BX49" s="52"/>
      <c r="BY49" s="52"/>
      <c r="BZ49" s="52"/>
      <c r="CA49" s="52"/>
      <c r="CB49" s="52"/>
      <c r="CC49" s="52"/>
      <c r="CD49" s="52"/>
      <c r="CE49" s="52"/>
      <c r="CF49" s="52"/>
      <c r="CG49" s="52"/>
      <c r="CH49" s="52"/>
      <c r="CI49" s="52"/>
      <c r="CJ49" s="52"/>
      <c r="CK49" s="52"/>
      <c r="CL49" s="52"/>
      <c r="CM49" s="52"/>
      <c r="CN49" s="52"/>
      <c r="CO49" s="52"/>
      <c r="CP49" s="52"/>
      <c r="CQ49" s="52"/>
      <c r="CR49" s="52"/>
      <c r="CS49" s="52"/>
      <c r="CT49" s="52"/>
      <c r="CU49" s="52"/>
      <c r="CV49" s="52"/>
      <c r="CW49" s="52"/>
      <c r="CX49" s="52"/>
      <c r="CY49" s="52"/>
      <c r="CZ49" s="52"/>
      <c r="DA49" s="52"/>
      <c r="DB49" s="52"/>
      <c r="DC49" s="52"/>
      <c r="DD49" s="52"/>
      <c r="DE49" s="52"/>
      <c r="DF49" s="52"/>
      <c r="DG49" s="52"/>
      <c r="DH49" s="52"/>
      <c r="DI49" s="52"/>
      <c r="DJ49" s="52"/>
      <c r="DK49" s="52"/>
      <c r="DL49" s="52"/>
      <c r="DM49" s="52"/>
      <c r="DN49" s="52"/>
      <c r="DO49" s="52"/>
      <c r="DP49" s="52"/>
      <c r="DQ49" s="52"/>
      <c r="DR49" s="52"/>
      <c r="DS49" s="52"/>
      <c r="DT49" s="52"/>
      <c r="DU49" s="52"/>
      <c r="DV49" s="52"/>
      <c r="DW49" s="52"/>
      <c r="DX49" s="52"/>
      <c r="DY49" s="52"/>
      <c r="DZ49" s="52"/>
      <c r="EA49" s="52"/>
      <c r="EB49" s="52"/>
      <c r="EC49" s="52"/>
      <c r="ED49" s="52"/>
      <c r="EE49" s="52"/>
      <c r="EF49" s="52"/>
      <c r="EG49" s="52"/>
      <c r="EH49" s="52"/>
      <c r="EI49" s="52"/>
      <c r="EJ49" s="52"/>
      <c r="EK49" s="52"/>
      <c r="EL49" s="52"/>
      <c r="EM49" s="52"/>
      <c r="EN49" s="52"/>
      <c r="EO49" s="52"/>
      <c r="EP49" s="52"/>
      <c r="EQ49" s="52"/>
      <c r="ER49" s="52"/>
      <c r="ES49" s="52"/>
      <c r="ET49" s="52"/>
      <c r="EU49" s="52"/>
      <c r="EV49" s="52"/>
      <c r="EW49" s="52"/>
      <c r="EX49" s="52"/>
      <c r="EY49" s="52"/>
      <c r="EZ49" s="52"/>
      <c r="FA49" s="52"/>
      <c r="FB49" s="52"/>
      <c r="FC49" s="52"/>
      <c r="FD49" s="52"/>
      <c r="FE49" s="52"/>
      <c r="FF49" s="52"/>
      <c r="FG49" s="52"/>
      <c r="FH49" s="52"/>
      <c r="FI49" s="52"/>
      <c r="FJ49" s="52"/>
      <c r="FK49" s="52"/>
      <c r="FL49" s="52"/>
      <c r="FM49" s="52"/>
      <c r="FN49" s="52"/>
      <c r="FO49" s="52"/>
      <c r="FP49" s="52"/>
      <c r="FQ49" s="52"/>
      <c r="FR49" s="52"/>
      <c r="FS49" s="52"/>
      <c r="FT49" s="52"/>
      <c r="FU49" s="52"/>
      <c r="FV49" s="52"/>
      <c r="FW49" s="52"/>
      <c r="FX49" s="52"/>
      <c r="FY49" s="52"/>
      <c r="FZ49" s="52"/>
      <c r="GA49" s="52"/>
      <c r="GB49" s="52"/>
      <c r="GC49" s="52"/>
      <c r="GD49" s="52"/>
      <c r="GE49" s="52"/>
      <c r="GF49" s="52"/>
      <c r="GG49" s="52"/>
      <c r="GH49" s="52"/>
      <c r="GI49" s="52"/>
      <c r="GJ49" s="52"/>
      <c r="GK49" s="52"/>
      <c r="GL49" s="52"/>
      <c r="GM49" s="52"/>
      <c r="GN49" s="52"/>
      <c r="GO49" s="52"/>
      <c r="GP49" s="52"/>
      <c r="GQ49" s="52"/>
      <c r="GR49" s="52"/>
      <c r="GS49" s="52"/>
      <c r="GT49" s="52"/>
      <c r="GU49" s="52"/>
      <c r="GV49" s="52"/>
      <c r="GW49" s="52"/>
      <c r="GX49" s="52"/>
      <c r="GY49" s="52"/>
      <c r="GZ49" s="52"/>
      <c r="HA49" s="52"/>
    </row>
    <row r="50" spans="1:209" s="1" customFormat="1" ht="12.75">
      <c r="A50" s="23" t="s">
        <v>53</v>
      </c>
      <c r="B50" s="24"/>
      <c r="C50" s="46"/>
      <c r="D50" s="29"/>
      <c r="E50" s="29"/>
      <c r="F50" s="36" t="e">
        <f t="shared" si="5"/>
        <v>#DIV/0!</v>
      </c>
      <c r="G50" s="29"/>
      <c r="H50" s="29"/>
      <c r="I50" s="31"/>
      <c r="J50" s="29"/>
      <c r="K50" s="52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2"/>
      <c r="BD50" s="52"/>
      <c r="BE50" s="52"/>
      <c r="BF50" s="52"/>
      <c r="BG50" s="52"/>
      <c r="BH50" s="52"/>
      <c r="BI50" s="52"/>
      <c r="BJ50" s="52"/>
      <c r="BK50" s="52"/>
      <c r="BL50" s="52"/>
      <c r="BM50" s="52"/>
      <c r="BN50" s="52"/>
      <c r="BO50" s="52"/>
      <c r="BP50" s="52"/>
      <c r="BQ50" s="52"/>
      <c r="BR50" s="52"/>
      <c r="BS50" s="52"/>
      <c r="BT50" s="52"/>
      <c r="BU50" s="52"/>
      <c r="BV50" s="52"/>
      <c r="BW50" s="52"/>
      <c r="BX50" s="52"/>
      <c r="BY50" s="52"/>
      <c r="BZ50" s="52"/>
      <c r="CA50" s="52"/>
      <c r="CB50" s="52"/>
      <c r="CC50" s="52"/>
      <c r="CD50" s="52"/>
      <c r="CE50" s="52"/>
      <c r="CF50" s="52"/>
      <c r="CG50" s="52"/>
      <c r="CH50" s="52"/>
      <c r="CI50" s="52"/>
      <c r="CJ50" s="52"/>
      <c r="CK50" s="52"/>
      <c r="CL50" s="52"/>
      <c r="CM50" s="52"/>
      <c r="CN50" s="52"/>
      <c r="CO50" s="52"/>
      <c r="CP50" s="52"/>
      <c r="CQ50" s="52"/>
      <c r="CR50" s="52"/>
      <c r="CS50" s="52"/>
      <c r="CT50" s="52"/>
      <c r="CU50" s="52"/>
      <c r="CV50" s="52"/>
      <c r="CW50" s="52"/>
      <c r="CX50" s="52"/>
      <c r="CY50" s="52"/>
      <c r="CZ50" s="52"/>
      <c r="DA50" s="52"/>
      <c r="DB50" s="52"/>
      <c r="DC50" s="52"/>
      <c r="DD50" s="52"/>
      <c r="DE50" s="52"/>
      <c r="DF50" s="52"/>
      <c r="DG50" s="52"/>
      <c r="DH50" s="52"/>
      <c r="DI50" s="52"/>
      <c r="DJ50" s="52"/>
      <c r="DK50" s="52"/>
      <c r="DL50" s="52"/>
      <c r="DM50" s="52"/>
      <c r="DN50" s="52"/>
      <c r="DO50" s="52"/>
      <c r="DP50" s="52"/>
      <c r="DQ50" s="52"/>
      <c r="DR50" s="52"/>
      <c r="DS50" s="52"/>
      <c r="DT50" s="52"/>
      <c r="DU50" s="52"/>
      <c r="DV50" s="52"/>
      <c r="DW50" s="52"/>
      <c r="DX50" s="52"/>
      <c r="DY50" s="52"/>
      <c r="DZ50" s="52"/>
      <c r="EA50" s="52"/>
      <c r="EB50" s="52"/>
      <c r="EC50" s="52"/>
      <c r="ED50" s="52"/>
      <c r="EE50" s="52"/>
      <c r="EF50" s="52"/>
      <c r="EG50" s="52"/>
      <c r="EH50" s="52"/>
      <c r="EI50" s="52"/>
      <c r="EJ50" s="52"/>
      <c r="EK50" s="52"/>
      <c r="EL50" s="52"/>
      <c r="EM50" s="52"/>
      <c r="EN50" s="52"/>
      <c r="EO50" s="52"/>
      <c r="EP50" s="52"/>
      <c r="EQ50" s="52"/>
      <c r="ER50" s="52"/>
      <c r="ES50" s="52"/>
      <c r="ET50" s="52"/>
      <c r="EU50" s="52"/>
      <c r="EV50" s="52"/>
      <c r="EW50" s="52"/>
      <c r="EX50" s="52"/>
      <c r="EY50" s="52"/>
      <c r="EZ50" s="52"/>
      <c r="FA50" s="52"/>
      <c r="FB50" s="52"/>
      <c r="FC50" s="52"/>
      <c r="FD50" s="52"/>
      <c r="FE50" s="52"/>
      <c r="FF50" s="52"/>
      <c r="FG50" s="52"/>
      <c r="FH50" s="52"/>
      <c r="FI50" s="52"/>
      <c r="FJ50" s="52"/>
      <c r="FK50" s="52"/>
      <c r="FL50" s="52"/>
      <c r="FM50" s="52"/>
      <c r="FN50" s="52"/>
      <c r="FO50" s="52"/>
      <c r="FP50" s="52"/>
      <c r="FQ50" s="52"/>
      <c r="FR50" s="52"/>
      <c r="FS50" s="52"/>
      <c r="FT50" s="52"/>
      <c r="FU50" s="52"/>
      <c r="FV50" s="52"/>
      <c r="FW50" s="52"/>
      <c r="FX50" s="52"/>
      <c r="FY50" s="52"/>
      <c r="FZ50" s="52"/>
      <c r="GA50" s="52"/>
      <c r="GB50" s="52"/>
      <c r="GC50" s="52"/>
      <c r="GD50" s="52"/>
      <c r="GE50" s="52"/>
      <c r="GF50" s="52"/>
      <c r="GG50" s="52"/>
      <c r="GH50" s="52"/>
      <c r="GI50" s="52"/>
      <c r="GJ50" s="52"/>
      <c r="GK50" s="52"/>
      <c r="GL50" s="52"/>
      <c r="GM50" s="52"/>
      <c r="GN50" s="52"/>
      <c r="GO50" s="52"/>
      <c r="GP50" s="52"/>
      <c r="GQ50" s="52"/>
      <c r="GR50" s="52"/>
      <c r="GS50" s="52"/>
      <c r="GT50" s="52"/>
      <c r="GU50" s="52"/>
      <c r="GV50" s="52"/>
      <c r="GW50" s="52"/>
      <c r="GX50" s="52"/>
      <c r="GY50" s="52"/>
      <c r="GZ50" s="52"/>
      <c r="HA50" s="52"/>
    </row>
    <row r="51" spans="1:209" s="1" customFormat="1" ht="12.75">
      <c r="A51" s="23" t="s">
        <v>48</v>
      </c>
      <c r="B51" s="24"/>
      <c r="C51" s="29"/>
      <c r="D51" s="29"/>
      <c r="E51" s="29"/>
      <c r="F51" s="36"/>
      <c r="G51" s="29"/>
      <c r="H51" s="29"/>
      <c r="I51" s="31"/>
      <c r="J51" s="29"/>
      <c r="K51" s="52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2"/>
      <c r="BF51" s="52"/>
      <c r="BG51" s="52"/>
      <c r="BH51" s="52"/>
      <c r="BI51" s="52"/>
      <c r="BJ51" s="52"/>
      <c r="BK51" s="52"/>
      <c r="BL51" s="52"/>
      <c r="BM51" s="52"/>
      <c r="BN51" s="52"/>
      <c r="BO51" s="52"/>
      <c r="BP51" s="52"/>
      <c r="BQ51" s="52"/>
      <c r="BR51" s="52"/>
      <c r="BS51" s="52"/>
      <c r="BT51" s="52"/>
      <c r="BU51" s="52"/>
      <c r="BV51" s="52"/>
      <c r="BW51" s="52"/>
      <c r="BX51" s="52"/>
      <c r="BY51" s="52"/>
      <c r="BZ51" s="52"/>
      <c r="CA51" s="52"/>
      <c r="CB51" s="52"/>
      <c r="CC51" s="52"/>
      <c r="CD51" s="52"/>
      <c r="CE51" s="52"/>
      <c r="CF51" s="52"/>
      <c r="CG51" s="52"/>
      <c r="CH51" s="52"/>
      <c r="CI51" s="52"/>
      <c r="CJ51" s="52"/>
      <c r="CK51" s="52"/>
      <c r="CL51" s="52"/>
      <c r="CM51" s="52"/>
      <c r="CN51" s="52"/>
      <c r="CO51" s="52"/>
      <c r="CP51" s="52"/>
      <c r="CQ51" s="52"/>
      <c r="CR51" s="52"/>
      <c r="CS51" s="52"/>
      <c r="CT51" s="52"/>
      <c r="CU51" s="52"/>
      <c r="CV51" s="52"/>
      <c r="CW51" s="52"/>
      <c r="CX51" s="52"/>
      <c r="CY51" s="52"/>
      <c r="CZ51" s="52"/>
      <c r="DA51" s="52"/>
      <c r="DB51" s="52"/>
      <c r="DC51" s="52"/>
      <c r="DD51" s="52"/>
      <c r="DE51" s="52"/>
      <c r="DF51" s="52"/>
      <c r="DG51" s="52"/>
      <c r="DH51" s="52"/>
      <c r="DI51" s="52"/>
      <c r="DJ51" s="52"/>
      <c r="DK51" s="52"/>
      <c r="DL51" s="52"/>
      <c r="DM51" s="52"/>
      <c r="DN51" s="52"/>
      <c r="DO51" s="52"/>
      <c r="DP51" s="52"/>
      <c r="DQ51" s="52"/>
      <c r="DR51" s="52"/>
      <c r="DS51" s="52"/>
      <c r="DT51" s="52"/>
      <c r="DU51" s="52"/>
      <c r="DV51" s="52"/>
      <c r="DW51" s="52"/>
      <c r="DX51" s="52"/>
      <c r="DY51" s="52"/>
      <c r="DZ51" s="52"/>
      <c r="EA51" s="52"/>
      <c r="EB51" s="52"/>
      <c r="EC51" s="52"/>
      <c r="ED51" s="52"/>
      <c r="EE51" s="52"/>
      <c r="EF51" s="52"/>
      <c r="EG51" s="52"/>
      <c r="EH51" s="52"/>
      <c r="EI51" s="52"/>
      <c r="EJ51" s="52"/>
      <c r="EK51" s="52"/>
      <c r="EL51" s="52"/>
      <c r="EM51" s="52"/>
      <c r="EN51" s="52"/>
      <c r="EO51" s="52"/>
      <c r="EP51" s="52"/>
      <c r="EQ51" s="52"/>
      <c r="ER51" s="52"/>
      <c r="ES51" s="52"/>
      <c r="ET51" s="52"/>
      <c r="EU51" s="52"/>
      <c r="EV51" s="52"/>
      <c r="EW51" s="52"/>
      <c r="EX51" s="52"/>
      <c r="EY51" s="52"/>
      <c r="EZ51" s="52"/>
      <c r="FA51" s="52"/>
      <c r="FB51" s="52"/>
      <c r="FC51" s="52"/>
      <c r="FD51" s="52"/>
      <c r="FE51" s="52"/>
      <c r="FF51" s="52"/>
      <c r="FG51" s="52"/>
      <c r="FH51" s="52"/>
      <c r="FI51" s="52"/>
      <c r="FJ51" s="52"/>
      <c r="FK51" s="52"/>
      <c r="FL51" s="52"/>
      <c r="FM51" s="52"/>
      <c r="FN51" s="52"/>
      <c r="FO51" s="52"/>
      <c r="FP51" s="52"/>
      <c r="FQ51" s="52"/>
      <c r="FR51" s="52"/>
      <c r="FS51" s="52"/>
      <c r="FT51" s="52"/>
      <c r="FU51" s="52"/>
      <c r="FV51" s="52"/>
      <c r="FW51" s="52"/>
      <c r="FX51" s="52"/>
      <c r="FY51" s="52"/>
      <c r="FZ51" s="52"/>
      <c r="GA51" s="52"/>
      <c r="GB51" s="52"/>
      <c r="GC51" s="52"/>
      <c r="GD51" s="52"/>
      <c r="GE51" s="52"/>
      <c r="GF51" s="52"/>
      <c r="GG51" s="52"/>
      <c r="GH51" s="52"/>
      <c r="GI51" s="52"/>
      <c r="GJ51" s="52"/>
      <c r="GK51" s="52"/>
      <c r="GL51" s="52"/>
      <c r="GM51" s="52"/>
      <c r="GN51" s="52"/>
      <c r="GO51" s="52"/>
      <c r="GP51" s="52"/>
      <c r="GQ51" s="52"/>
      <c r="GR51" s="52"/>
      <c r="GS51" s="52"/>
      <c r="GT51" s="52"/>
      <c r="GU51" s="52"/>
      <c r="GV51" s="52"/>
      <c r="GW51" s="52"/>
      <c r="GX51" s="52"/>
      <c r="GY51" s="52"/>
      <c r="GZ51" s="52"/>
      <c r="HA51" s="52"/>
    </row>
    <row r="52" spans="1:209" s="1" customFormat="1" ht="12.75">
      <c r="A52" s="23" t="s">
        <v>3</v>
      </c>
      <c r="B52" s="24"/>
      <c r="C52" s="29">
        <f>C48-C49-C50</f>
        <v>0</v>
      </c>
      <c r="D52" s="29">
        <f>D48-D49-D50</f>
        <v>0</v>
      </c>
      <c r="E52" s="29">
        <f>E48-E49-E50</f>
        <v>0</v>
      </c>
      <c r="F52" s="36" t="e">
        <f aca="true" t="shared" si="6" ref="F52:F61">E52/C52*100</f>
        <v>#DIV/0!</v>
      </c>
      <c r="G52" s="29"/>
      <c r="H52" s="29"/>
      <c r="I52" s="31"/>
      <c r="J52" s="29"/>
      <c r="K52" s="52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2"/>
      <c r="AZ52" s="52"/>
      <c r="BA52" s="52"/>
      <c r="BB52" s="52"/>
      <c r="BC52" s="52"/>
      <c r="BD52" s="52"/>
      <c r="BE52" s="52"/>
      <c r="BF52" s="52"/>
      <c r="BG52" s="52"/>
      <c r="BH52" s="52"/>
      <c r="BI52" s="52"/>
      <c r="BJ52" s="52"/>
      <c r="BK52" s="52"/>
      <c r="BL52" s="52"/>
      <c r="BM52" s="52"/>
      <c r="BN52" s="52"/>
      <c r="BO52" s="52"/>
      <c r="BP52" s="52"/>
      <c r="BQ52" s="52"/>
      <c r="BR52" s="52"/>
      <c r="BS52" s="52"/>
      <c r="BT52" s="52"/>
      <c r="BU52" s="52"/>
      <c r="BV52" s="52"/>
      <c r="BW52" s="52"/>
      <c r="BX52" s="52"/>
      <c r="BY52" s="52"/>
      <c r="BZ52" s="52"/>
      <c r="CA52" s="52"/>
      <c r="CB52" s="52"/>
      <c r="CC52" s="52"/>
      <c r="CD52" s="52"/>
      <c r="CE52" s="52"/>
      <c r="CF52" s="52"/>
      <c r="CG52" s="52"/>
      <c r="CH52" s="52"/>
      <c r="CI52" s="52"/>
      <c r="CJ52" s="52"/>
      <c r="CK52" s="52"/>
      <c r="CL52" s="52"/>
      <c r="CM52" s="52"/>
      <c r="CN52" s="52"/>
      <c r="CO52" s="52"/>
      <c r="CP52" s="52"/>
      <c r="CQ52" s="52"/>
      <c r="CR52" s="52"/>
      <c r="CS52" s="52"/>
      <c r="CT52" s="52"/>
      <c r="CU52" s="52"/>
      <c r="CV52" s="52"/>
      <c r="CW52" s="52"/>
      <c r="CX52" s="52"/>
      <c r="CY52" s="52"/>
      <c r="CZ52" s="52"/>
      <c r="DA52" s="52"/>
      <c r="DB52" s="52"/>
      <c r="DC52" s="52"/>
      <c r="DD52" s="52"/>
      <c r="DE52" s="52"/>
      <c r="DF52" s="52"/>
      <c r="DG52" s="52"/>
      <c r="DH52" s="52"/>
      <c r="DI52" s="52"/>
      <c r="DJ52" s="52"/>
      <c r="DK52" s="52"/>
      <c r="DL52" s="52"/>
      <c r="DM52" s="52"/>
      <c r="DN52" s="52"/>
      <c r="DO52" s="52"/>
      <c r="DP52" s="52"/>
      <c r="DQ52" s="52"/>
      <c r="DR52" s="52"/>
      <c r="DS52" s="52"/>
      <c r="DT52" s="52"/>
      <c r="DU52" s="52"/>
      <c r="DV52" s="52"/>
      <c r="DW52" s="52"/>
      <c r="DX52" s="52"/>
      <c r="DY52" s="52"/>
      <c r="DZ52" s="52"/>
      <c r="EA52" s="52"/>
      <c r="EB52" s="52"/>
      <c r="EC52" s="52"/>
      <c r="ED52" s="52"/>
      <c r="EE52" s="52"/>
      <c r="EF52" s="52"/>
      <c r="EG52" s="52"/>
      <c r="EH52" s="52"/>
      <c r="EI52" s="52"/>
      <c r="EJ52" s="52"/>
      <c r="EK52" s="52"/>
      <c r="EL52" s="52"/>
      <c r="EM52" s="52"/>
      <c r="EN52" s="52"/>
      <c r="EO52" s="52"/>
      <c r="EP52" s="52"/>
      <c r="EQ52" s="52"/>
      <c r="ER52" s="52"/>
      <c r="ES52" s="52"/>
      <c r="ET52" s="52"/>
      <c r="EU52" s="52"/>
      <c r="EV52" s="52"/>
      <c r="EW52" s="52"/>
      <c r="EX52" s="52"/>
      <c r="EY52" s="52"/>
      <c r="EZ52" s="52"/>
      <c r="FA52" s="52"/>
      <c r="FB52" s="52"/>
      <c r="FC52" s="52"/>
      <c r="FD52" s="52"/>
      <c r="FE52" s="52"/>
      <c r="FF52" s="52"/>
      <c r="FG52" s="52"/>
      <c r="FH52" s="52"/>
      <c r="FI52" s="52"/>
      <c r="FJ52" s="52"/>
      <c r="FK52" s="52"/>
      <c r="FL52" s="52"/>
      <c r="FM52" s="52"/>
      <c r="FN52" s="52"/>
      <c r="FO52" s="52"/>
      <c r="FP52" s="52"/>
      <c r="FQ52" s="52"/>
      <c r="FR52" s="52"/>
      <c r="FS52" s="52"/>
      <c r="FT52" s="52"/>
      <c r="FU52" s="52"/>
      <c r="FV52" s="52"/>
      <c r="FW52" s="52"/>
      <c r="FX52" s="52"/>
      <c r="FY52" s="52"/>
      <c r="FZ52" s="52"/>
      <c r="GA52" s="52"/>
      <c r="GB52" s="52"/>
      <c r="GC52" s="52"/>
      <c r="GD52" s="52"/>
      <c r="GE52" s="52"/>
      <c r="GF52" s="52"/>
      <c r="GG52" s="52"/>
      <c r="GH52" s="52"/>
      <c r="GI52" s="52"/>
      <c r="GJ52" s="52"/>
      <c r="GK52" s="52"/>
      <c r="GL52" s="52"/>
      <c r="GM52" s="52"/>
      <c r="GN52" s="52"/>
      <c r="GO52" s="52"/>
      <c r="GP52" s="52"/>
      <c r="GQ52" s="52"/>
      <c r="GR52" s="52"/>
      <c r="GS52" s="52"/>
      <c r="GT52" s="52"/>
      <c r="GU52" s="52"/>
      <c r="GV52" s="52"/>
      <c r="GW52" s="52"/>
      <c r="GX52" s="52"/>
      <c r="GY52" s="52"/>
      <c r="GZ52" s="52"/>
      <c r="HA52" s="52"/>
    </row>
    <row r="53" spans="1:209" s="1" customFormat="1" ht="12.75">
      <c r="A53" s="21" t="s">
        <v>83</v>
      </c>
      <c r="B53" s="76" t="s">
        <v>84</v>
      </c>
      <c r="C53" s="28">
        <v>105.5</v>
      </c>
      <c r="D53" s="28"/>
      <c r="E53" s="28"/>
      <c r="F53" s="39"/>
      <c r="G53" s="28">
        <v>69.2</v>
      </c>
      <c r="H53" s="28"/>
      <c r="I53" s="77"/>
      <c r="J53" s="28"/>
      <c r="K53" s="52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52"/>
      <c r="BM53" s="52"/>
      <c r="BN53" s="52"/>
      <c r="BO53" s="52"/>
      <c r="BP53" s="52"/>
      <c r="BQ53" s="52"/>
      <c r="BR53" s="52"/>
      <c r="BS53" s="52"/>
      <c r="BT53" s="52"/>
      <c r="BU53" s="52"/>
      <c r="BV53" s="52"/>
      <c r="BW53" s="52"/>
      <c r="BX53" s="52"/>
      <c r="BY53" s="52"/>
      <c r="BZ53" s="52"/>
      <c r="CA53" s="52"/>
      <c r="CB53" s="52"/>
      <c r="CC53" s="52"/>
      <c r="CD53" s="52"/>
      <c r="CE53" s="52"/>
      <c r="CF53" s="52"/>
      <c r="CG53" s="52"/>
      <c r="CH53" s="52"/>
      <c r="CI53" s="52"/>
      <c r="CJ53" s="52"/>
      <c r="CK53" s="52"/>
      <c r="CL53" s="52"/>
      <c r="CM53" s="52"/>
      <c r="CN53" s="52"/>
      <c r="CO53" s="52"/>
      <c r="CP53" s="52"/>
      <c r="CQ53" s="52"/>
      <c r="CR53" s="52"/>
      <c r="CS53" s="52"/>
      <c r="CT53" s="52"/>
      <c r="CU53" s="52"/>
      <c r="CV53" s="52"/>
      <c r="CW53" s="52"/>
      <c r="CX53" s="52"/>
      <c r="CY53" s="52"/>
      <c r="CZ53" s="52"/>
      <c r="DA53" s="52"/>
      <c r="DB53" s="52"/>
      <c r="DC53" s="52"/>
      <c r="DD53" s="52"/>
      <c r="DE53" s="52"/>
      <c r="DF53" s="52"/>
      <c r="DG53" s="52"/>
      <c r="DH53" s="52"/>
      <c r="DI53" s="52"/>
      <c r="DJ53" s="52"/>
      <c r="DK53" s="52"/>
      <c r="DL53" s="52"/>
      <c r="DM53" s="52"/>
      <c r="DN53" s="52"/>
      <c r="DO53" s="52"/>
      <c r="DP53" s="52"/>
      <c r="DQ53" s="52"/>
      <c r="DR53" s="52"/>
      <c r="DS53" s="52"/>
      <c r="DT53" s="52"/>
      <c r="DU53" s="52"/>
      <c r="DV53" s="52"/>
      <c r="DW53" s="52"/>
      <c r="DX53" s="52"/>
      <c r="DY53" s="52"/>
      <c r="DZ53" s="52"/>
      <c r="EA53" s="52"/>
      <c r="EB53" s="52"/>
      <c r="EC53" s="52"/>
      <c r="ED53" s="52"/>
      <c r="EE53" s="52"/>
      <c r="EF53" s="52"/>
      <c r="EG53" s="52"/>
      <c r="EH53" s="52"/>
      <c r="EI53" s="52"/>
      <c r="EJ53" s="52"/>
      <c r="EK53" s="52"/>
      <c r="EL53" s="52"/>
      <c r="EM53" s="52"/>
      <c r="EN53" s="52"/>
      <c r="EO53" s="52"/>
      <c r="EP53" s="52"/>
      <c r="EQ53" s="52"/>
      <c r="ER53" s="52"/>
      <c r="ES53" s="52"/>
      <c r="ET53" s="52"/>
      <c r="EU53" s="52"/>
      <c r="EV53" s="52"/>
      <c r="EW53" s="52"/>
      <c r="EX53" s="52"/>
      <c r="EY53" s="52"/>
      <c r="EZ53" s="52"/>
      <c r="FA53" s="52"/>
      <c r="FB53" s="52"/>
      <c r="FC53" s="52"/>
      <c r="FD53" s="52"/>
      <c r="FE53" s="52"/>
      <c r="FF53" s="52"/>
      <c r="FG53" s="52"/>
      <c r="FH53" s="52"/>
      <c r="FI53" s="52"/>
      <c r="FJ53" s="52"/>
      <c r="FK53" s="52"/>
      <c r="FL53" s="52"/>
      <c r="FM53" s="52"/>
      <c r="FN53" s="52"/>
      <c r="FO53" s="52"/>
      <c r="FP53" s="52"/>
      <c r="FQ53" s="52"/>
      <c r="FR53" s="52"/>
      <c r="FS53" s="52"/>
      <c r="FT53" s="52"/>
      <c r="FU53" s="52"/>
      <c r="FV53" s="52"/>
      <c r="FW53" s="52"/>
      <c r="FX53" s="52"/>
      <c r="FY53" s="52"/>
      <c r="FZ53" s="52"/>
      <c r="GA53" s="52"/>
      <c r="GB53" s="52"/>
      <c r="GC53" s="52"/>
      <c r="GD53" s="52"/>
      <c r="GE53" s="52"/>
      <c r="GF53" s="52"/>
      <c r="GG53" s="52"/>
      <c r="GH53" s="52"/>
      <c r="GI53" s="52"/>
      <c r="GJ53" s="52"/>
      <c r="GK53" s="52"/>
      <c r="GL53" s="52"/>
      <c r="GM53" s="52"/>
      <c r="GN53" s="52"/>
      <c r="GO53" s="52"/>
      <c r="GP53" s="52"/>
      <c r="GQ53" s="52"/>
      <c r="GR53" s="52"/>
      <c r="GS53" s="52"/>
      <c r="GT53" s="52"/>
      <c r="GU53" s="52"/>
      <c r="GV53" s="52"/>
      <c r="GW53" s="52"/>
      <c r="GX53" s="52"/>
      <c r="GY53" s="52"/>
      <c r="GZ53" s="52"/>
      <c r="HA53" s="52"/>
    </row>
    <row r="54" spans="1:209" s="1" customFormat="1" ht="12.75">
      <c r="A54" s="23"/>
      <c r="B54" s="24"/>
      <c r="C54" s="29"/>
      <c r="D54" s="29"/>
      <c r="E54" s="29"/>
      <c r="F54" s="36"/>
      <c r="G54" s="29"/>
      <c r="H54" s="29"/>
      <c r="I54" s="31"/>
      <c r="J54" s="29"/>
      <c r="K54" s="52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52"/>
      <c r="BD54" s="52"/>
      <c r="BE54" s="52"/>
      <c r="BF54" s="52"/>
      <c r="BG54" s="52"/>
      <c r="BH54" s="52"/>
      <c r="BI54" s="52"/>
      <c r="BJ54" s="52"/>
      <c r="BK54" s="52"/>
      <c r="BL54" s="52"/>
      <c r="BM54" s="52"/>
      <c r="BN54" s="52"/>
      <c r="BO54" s="52"/>
      <c r="BP54" s="52"/>
      <c r="BQ54" s="52"/>
      <c r="BR54" s="52"/>
      <c r="BS54" s="52"/>
      <c r="BT54" s="52"/>
      <c r="BU54" s="52"/>
      <c r="BV54" s="52"/>
      <c r="BW54" s="52"/>
      <c r="BX54" s="52"/>
      <c r="BY54" s="52"/>
      <c r="BZ54" s="52"/>
      <c r="CA54" s="52"/>
      <c r="CB54" s="52"/>
      <c r="CC54" s="52"/>
      <c r="CD54" s="52"/>
      <c r="CE54" s="52"/>
      <c r="CF54" s="52"/>
      <c r="CG54" s="52"/>
      <c r="CH54" s="52"/>
      <c r="CI54" s="52"/>
      <c r="CJ54" s="52"/>
      <c r="CK54" s="52"/>
      <c r="CL54" s="52"/>
      <c r="CM54" s="52"/>
      <c r="CN54" s="52"/>
      <c r="CO54" s="52"/>
      <c r="CP54" s="52"/>
      <c r="CQ54" s="52"/>
      <c r="CR54" s="52"/>
      <c r="CS54" s="52"/>
      <c r="CT54" s="52"/>
      <c r="CU54" s="52"/>
      <c r="CV54" s="52"/>
      <c r="CW54" s="52"/>
      <c r="CX54" s="52"/>
      <c r="CY54" s="52"/>
      <c r="CZ54" s="52"/>
      <c r="DA54" s="52"/>
      <c r="DB54" s="52"/>
      <c r="DC54" s="52"/>
      <c r="DD54" s="52"/>
      <c r="DE54" s="52"/>
      <c r="DF54" s="52"/>
      <c r="DG54" s="52"/>
      <c r="DH54" s="52"/>
      <c r="DI54" s="52"/>
      <c r="DJ54" s="52"/>
      <c r="DK54" s="52"/>
      <c r="DL54" s="52"/>
      <c r="DM54" s="52"/>
      <c r="DN54" s="52"/>
      <c r="DO54" s="52"/>
      <c r="DP54" s="52"/>
      <c r="DQ54" s="52"/>
      <c r="DR54" s="52"/>
      <c r="DS54" s="52"/>
      <c r="DT54" s="52"/>
      <c r="DU54" s="52"/>
      <c r="DV54" s="52"/>
      <c r="DW54" s="52"/>
      <c r="DX54" s="52"/>
      <c r="DY54" s="52"/>
      <c r="DZ54" s="52"/>
      <c r="EA54" s="52"/>
      <c r="EB54" s="52"/>
      <c r="EC54" s="52"/>
      <c r="ED54" s="52"/>
      <c r="EE54" s="52"/>
      <c r="EF54" s="52"/>
      <c r="EG54" s="52"/>
      <c r="EH54" s="52"/>
      <c r="EI54" s="52"/>
      <c r="EJ54" s="52"/>
      <c r="EK54" s="52"/>
      <c r="EL54" s="52"/>
      <c r="EM54" s="52"/>
      <c r="EN54" s="52"/>
      <c r="EO54" s="52"/>
      <c r="EP54" s="52"/>
      <c r="EQ54" s="52"/>
      <c r="ER54" s="52"/>
      <c r="ES54" s="52"/>
      <c r="ET54" s="52"/>
      <c r="EU54" s="52"/>
      <c r="EV54" s="52"/>
      <c r="EW54" s="52"/>
      <c r="EX54" s="52"/>
      <c r="EY54" s="52"/>
      <c r="EZ54" s="52"/>
      <c r="FA54" s="52"/>
      <c r="FB54" s="52"/>
      <c r="FC54" s="52"/>
      <c r="FD54" s="52"/>
      <c r="FE54" s="52"/>
      <c r="FF54" s="52"/>
      <c r="FG54" s="52"/>
      <c r="FH54" s="52"/>
      <c r="FI54" s="52"/>
      <c r="FJ54" s="52"/>
      <c r="FK54" s="52"/>
      <c r="FL54" s="52"/>
      <c r="FM54" s="52"/>
      <c r="FN54" s="52"/>
      <c r="FO54" s="52"/>
      <c r="FP54" s="52"/>
      <c r="FQ54" s="52"/>
      <c r="FR54" s="52"/>
      <c r="FS54" s="52"/>
      <c r="FT54" s="52"/>
      <c r="FU54" s="52"/>
      <c r="FV54" s="52"/>
      <c r="FW54" s="52"/>
      <c r="FX54" s="52"/>
      <c r="FY54" s="52"/>
      <c r="FZ54" s="52"/>
      <c r="GA54" s="52"/>
      <c r="GB54" s="52"/>
      <c r="GC54" s="52"/>
      <c r="GD54" s="52"/>
      <c r="GE54" s="52"/>
      <c r="GF54" s="52"/>
      <c r="GG54" s="52"/>
      <c r="GH54" s="52"/>
      <c r="GI54" s="52"/>
      <c r="GJ54" s="52"/>
      <c r="GK54" s="52"/>
      <c r="GL54" s="52"/>
      <c r="GM54" s="52"/>
      <c r="GN54" s="52"/>
      <c r="GO54" s="52"/>
      <c r="GP54" s="52"/>
      <c r="GQ54" s="52"/>
      <c r="GR54" s="52"/>
      <c r="GS54" s="52"/>
      <c r="GT54" s="52"/>
      <c r="GU54" s="52"/>
      <c r="GV54" s="52"/>
      <c r="GW54" s="52"/>
      <c r="GX54" s="52"/>
      <c r="GY54" s="52"/>
      <c r="GZ54" s="52"/>
      <c r="HA54" s="52"/>
    </row>
    <row r="55" spans="1:209" s="1" customFormat="1" ht="12.75">
      <c r="A55" s="23"/>
      <c r="B55" s="24"/>
      <c r="C55" s="29"/>
      <c r="D55" s="29"/>
      <c r="E55" s="29"/>
      <c r="F55" s="36"/>
      <c r="G55" s="29"/>
      <c r="H55" s="29"/>
      <c r="I55" s="31"/>
      <c r="J55" s="29"/>
      <c r="K55" s="52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2"/>
      <c r="BC55" s="52"/>
      <c r="BD55" s="52"/>
      <c r="BE55" s="52"/>
      <c r="BF55" s="52"/>
      <c r="BG55" s="52"/>
      <c r="BH55" s="52"/>
      <c r="BI55" s="52"/>
      <c r="BJ55" s="52"/>
      <c r="BK55" s="52"/>
      <c r="BL55" s="52"/>
      <c r="BM55" s="52"/>
      <c r="BN55" s="52"/>
      <c r="BO55" s="52"/>
      <c r="BP55" s="52"/>
      <c r="BQ55" s="52"/>
      <c r="BR55" s="52"/>
      <c r="BS55" s="52"/>
      <c r="BT55" s="52"/>
      <c r="BU55" s="52"/>
      <c r="BV55" s="52"/>
      <c r="BW55" s="52"/>
      <c r="BX55" s="52"/>
      <c r="BY55" s="52"/>
      <c r="BZ55" s="52"/>
      <c r="CA55" s="52"/>
      <c r="CB55" s="52"/>
      <c r="CC55" s="52"/>
      <c r="CD55" s="52"/>
      <c r="CE55" s="52"/>
      <c r="CF55" s="52"/>
      <c r="CG55" s="52"/>
      <c r="CH55" s="52"/>
      <c r="CI55" s="52"/>
      <c r="CJ55" s="52"/>
      <c r="CK55" s="52"/>
      <c r="CL55" s="52"/>
      <c r="CM55" s="52"/>
      <c r="CN55" s="52"/>
      <c r="CO55" s="52"/>
      <c r="CP55" s="52"/>
      <c r="CQ55" s="52"/>
      <c r="CR55" s="52"/>
      <c r="CS55" s="52"/>
      <c r="CT55" s="52"/>
      <c r="CU55" s="52"/>
      <c r="CV55" s="52"/>
      <c r="CW55" s="52"/>
      <c r="CX55" s="52"/>
      <c r="CY55" s="52"/>
      <c r="CZ55" s="52"/>
      <c r="DA55" s="52"/>
      <c r="DB55" s="52"/>
      <c r="DC55" s="52"/>
      <c r="DD55" s="52"/>
      <c r="DE55" s="52"/>
      <c r="DF55" s="52"/>
      <c r="DG55" s="52"/>
      <c r="DH55" s="52"/>
      <c r="DI55" s="52"/>
      <c r="DJ55" s="52"/>
      <c r="DK55" s="52"/>
      <c r="DL55" s="52"/>
      <c r="DM55" s="52"/>
      <c r="DN55" s="52"/>
      <c r="DO55" s="52"/>
      <c r="DP55" s="52"/>
      <c r="DQ55" s="52"/>
      <c r="DR55" s="52"/>
      <c r="DS55" s="52"/>
      <c r="DT55" s="52"/>
      <c r="DU55" s="52"/>
      <c r="DV55" s="52"/>
      <c r="DW55" s="52"/>
      <c r="DX55" s="52"/>
      <c r="DY55" s="52"/>
      <c r="DZ55" s="52"/>
      <c r="EA55" s="52"/>
      <c r="EB55" s="52"/>
      <c r="EC55" s="52"/>
      <c r="ED55" s="52"/>
      <c r="EE55" s="52"/>
      <c r="EF55" s="52"/>
      <c r="EG55" s="52"/>
      <c r="EH55" s="52"/>
      <c r="EI55" s="52"/>
      <c r="EJ55" s="52"/>
      <c r="EK55" s="52"/>
      <c r="EL55" s="52"/>
      <c r="EM55" s="52"/>
      <c r="EN55" s="52"/>
      <c r="EO55" s="52"/>
      <c r="EP55" s="52"/>
      <c r="EQ55" s="52"/>
      <c r="ER55" s="52"/>
      <c r="ES55" s="52"/>
      <c r="ET55" s="52"/>
      <c r="EU55" s="52"/>
      <c r="EV55" s="52"/>
      <c r="EW55" s="52"/>
      <c r="EX55" s="52"/>
      <c r="EY55" s="52"/>
      <c r="EZ55" s="52"/>
      <c r="FA55" s="52"/>
      <c r="FB55" s="52"/>
      <c r="FC55" s="52"/>
      <c r="FD55" s="52"/>
      <c r="FE55" s="52"/>
      <c r="FF55" s="52"/>
      <c r="FG55" s="52"/>
      <c r="FH55" s="52"/>
      <c r="FI55" s="52"/>
      <c r="FJ55" s="52"/>
      <c r="FK55" s="52"/>
      <c r="FL55" s="52"/>
      <c r="FM55" s="52"/>
      <c r="FN55" s="52"/>
      <c r="FO55" s="52"/>
      <c r="FP55" s="52"/>
      <c r="FQ55" s="52"/>
      <c r="FR55" s="52"/>
      <c r="FS55" s="52"/>
      <c r="FT55" s="52"/>
      <c r="FU55" s="52"/>
      <c r="FV55" s="52"/>
      <c r="FW55" s="52"/>
      <c r="FX55" s="52"/>
      <c r="FY55" s="52"/>
      <c r="FZ55" s="52"/>
      <c r="GA55" s="52"/>
      <c r="GB55" s="52"/>
      <c r="GC55" s="52"/>
      <c r="GD55" s="52"/>
      <c r="GE55" s="52"/>
      <c r="GF55" s="52"/>
      <c r="GG55" s="52"/>
      <c r="GH55" s="52"/>
      <c r="GI55" s="52"/>
      <c r="GJ55" s="52"/>
      <c r="GK55" s="52"/>
      <c r="GL55" s="52"/>
      <c r="GM55" s="52"/>
      <c r="GN55" s="52"/>
      <c r="GO55" s="52"/>
      <c r="GP55" s="52"/>
      <c r="GQ55" s="52"/>
      <c r="GR55" s="52"/>
      <c r="GS55" s="52"/>
      <c r="GT55" s="52"/>
      <c r="GU55" s="52"/>
      <c r="GV55" s="52"/>
      <c r="GW55" s="52"/>
      <c r="GX55" s="52"/>
      <c r="GY55" s="52"/>
      <c r="GZ55" s="52"/>
      <c r="HA55" s="52"/>
    </row>
    <row r="56" spans="1:209" s="1" customFormat="1" ht="12.75">
      <c r="A56" s="21" t="s">
        <v>11</v>
      </c>
      <c r="B56" s="22" t="s">
        <v>13</v>
      </c>
      <c r="C56" s="47">
        <v>1521.4</v>
      </c>
      <c r="D56" s="28"/>
      <c r="E56" s="47">
        <v>66.6</v>
      </c>
      <c r="F56" s="39">
        <f t="shared" si="6"/>
        <v>4.377546996187721</v>
      </c>
      <c r="G56" s="28">
        <v>0</v>
      </c>
      <c r="H56" s="29"/>
      <c r="I56" s="72">
        <v>0</v>
      </c>
      <c r="J56" s="40">
        <v>0</v>
      </c>
      <c r="K56" s="51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52"/>
      <c r="BK56" s="52"/>
      <c r="BL56" s="52"/>
      <c r="BM56" s="52"/>
      <c r="BN56" s="52"/>
      <c r="BO56" s="52"/>
      <c r="BP56" s="52"/>
      <c r="BQ56" s="52"/>
      <c r="BR56" s="52"/>
      <c r="BS56" s="52"/>
      <c r="BT56" s="52"/>
      <c r="BU56" s="52"/>
      <c r="BV56" s="52"/>
      <c r="BW56" s="52"/>
      <c r="BX56" s="52"/>
      <c r="BY56" s="52"/>
      <c r="BZ56" s="52"/>
      <c r="CA56" s="52"/>
      <c r="CB56" s="52"/>
      <c r="CC56" s="52"/>
      <c r="CD56" s="52"/>
      <c r="CE56" s="52"/>
      <c r="CF56" s="52"/>
      <c r="CG56" s="52"/>
      <c r="CH56" s="52"/>
      <c r="CI56" s="52"/>
      <c r="CJ56" s="52"/>
      <c r="CK56" s="52"/>
      <c r="CL56" s="52"/>
      <c r="CM56" s="52"/>
      <c r="CN56" s="52"/>
      <c r="CO56" s="52"/>
      <c r="CP56" s="52"/>
      <c r="CQ56" s="52"/>
      <c r="CR56" s="52"/>
      <c r="CS56" s="52"/>
      <c r="CT56" s="52"/>
      <c r="CU56" s="52"/>
      <c r="CV56" s="52"/>
      <c r="CW56" s="52"/>
      <c r="CX56" s="52"/>
      <c r="CY56" s="52"/>
      <c r="CZ56" s="52"/>
      <c r="DA56" s="52"/>
      <c r="DB56" s="52"/>
      <c r="DC56" s="52"/>
      <c r="DD56" s="52"/>
      <c r="DE56" s="52"/>
      <c r="DF56" s="52"/>
      <c r="DG56" s="52"/>
      <c r="DH56" s="52"/>
      <c r="DI56" s="52"/>
      <c r="DJ56" s="52"/>
      <c r="DK56" s="52"/>
      <c r="DL56" s="52"/>
      <c r="DM56" s="52"/>
      <c r="DN56" s="52"/>
      <c r="DO56" s="52"/>
      <c r="DP56" s="52"/>
      <c r="DQ56" s="52"/>
      <c r="DR56" s="52"/>
      <c r="DS56" s="52"/>
      <c r="DT56" s="52"/>
      <c r="DU56" s="52"/>
      <c r="DV56" s="52"/>
      <c r="DW56" s="52"/>
      <c r="DX56" s="52"/>
      <c r="DY56" s="52"/>
      <c r="DZ56" s="52"/>
      <c r="EA56" s="52"/>
      <c r="EB56" s="52"/>
      <c r="EC56" s="52"/>
      <c r="ED56" s="52"/>
      <c r="EE56" s="52"/>
      <c r="EF56" s="52"/>
      <c r="EG56" s="52"/>
      <c r="EH56" s="52"/>
      <c r="EI56" s="52"/>
      <c r="EJ56" s="52"/>
      <c r="EK56" s="52"/>
      <c r="EL56" s="52"/>
      <c r="EM56" s="52"/>
      <c r="EN56" s="52"/>
      <c r="EO56" s="52"/>
      <c r="EP56" s="52"/>
      <c r="EQ56" s="52"/>
      <c r="ER56" s="52"/>
      <c r="ES56" s="52"/>
      <c r="ET56" s="52"/>
      <c r="EU56" s="52"/>
      <c r="EV56" s="52"/>
      <c r="EW56" s="52"/>
      <c r="EX56" s="52"/>
      <c r="EY56" s="52"/>
      <c r="EZ56" s="52"/>
      <c r="FA56" s="52"/>
      <c r="FB56" s="52"/>
      <c r="FC56" s="52"/>
      <c r="FD56" s="52"/>
      <c r="FE56" s="52"/>
      <c r="FF56" s="52"/>
      <c r="FG56" s="52"/>
      <c r="FH56" s="52"/>
      <c r="FI56" s="52"/>
      <c r="FJ56" s="52"/>
      <c r="FK56" s="52"/>
      <c r="FL56" s="52"/>
      <c r="FM56" s="52"/>
      <c r="FN56" s="52"/>
      <c r="FO56" s="52"/>
      <c r="FP56" s="52"/>
      <c r="FQ56" s="52"/>
      <c r="FR56" s="52"/>
      <c r="FS56" s="52"/>
      <c r="FT56" s="52"/>
      <c r="FU56" s="52"/>
      <c r="FV56" s="52"/>
      <c r="FW56" s="52"/>
      <c r="FX56" s="52"/>
      <c r="FY56" s="52"/>
      <c r="FZ56" s="52"/>
      <c r="GA56" s="52"/>
      <c r="GB56" s="52"/>
      <c r="GC56" s="52"/>
      <c r="GD56" s="52"/>
      <c r="GE56" s="52"/>
      <c r="GF56" s="52"/>
      <c r="GG56" s="52"/>
      <c r="GH56" s="52"/>
      <c r="GI56" s="52"/>
      <c r="GJ56" s="52"/>
      <c r="GK56" s="52"/>
      <c r="GL56" s="52"/>
      <c r="GM56" s="52"/>
      <c r="GN56" s="52"/>
      <c r="GO56" s="52"/>
      <c r="GP56" s="52"/>
      <c r="GQ56" s="52"/>
      <c r="GR56" s="52"/>
      <c r="GS56" s="52"/>
      <c r="GT56" s="52"/>
      <c r="GU56" s="52"/>
      <c r="GV56" s="52"/>
      <c r="GW56" s="52"/>
      <c r="GX56" s="52"/>
      <c r="GY56" s="52"/>
      <c r="GZ56" s="52"/>
      <c r="HA56" s="52"/>
    </row>
    <row r="57" spans="1:209" s="1" customFormat="1" ht="12.75">
      <c r="A57" s="23" t="s">
        <v>48</v>
      </c>
      <c r="B57" s="24"/>
      <c r="C57" s="29">
        <v>4</v>
      </c>
      <c r="D57" s="29"/>
      <c r="E57" s="29"/>
      <c r="F57" s="36">
        <f t="shared" si="6"/>
        <v>0</v>
      </c>
      <c r="G57" s="29"/>
      <c r="H57" s="29"/>
      <c r="I57" s="31"/>
      <c r="J57" s="40"/>
      <c r="K57" s="52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52"/>
      <c r="BK57" s="52"/>
      <c r="BL57" s="52"/>
      <c r="BM57" s="52"/>
      <c r="BN57" s="52"/>
      <c r="BO57" s="52"/>
      <c r="BP57" s="52"/>
      <c r="BQ57" s="52"/>
      <c r="BR57" s="52"/>
      <c r="BS57" s="52"/>
      <c r="BT57" s="52"/>
      <c r="BU57" s="52"/>
      <c r="BV57" s="52"/>
      <c r="BW57" s="52"/>
      <c r="BX57" s="52"/>
      <c r="BY57" s="52"/>
      <c r="BZ57" s="52"/>
      <c r="CA57" s="52"/>
      <c r="CB57" s="52"/>
      <c r="CC57" s="52"/>
      <c r="CD57" s="52"/>
      <c r="CE57" s="52"/>
      <c r="CF57" s="52"/>
      <c r="CG57" s="52"/>
      <c r="CH57" s="52"/>
      <c r="CI57" s="52"/>
      <c r="CJ57" s="52"/>
      <c r="CK57" s="52"/>
      <c r="CL57" s="52"/>
      <c r="CM57" s="52"/>
      <c r="CN57" s="52"/>
      <c r="CO57" s="52"/>
      <c r="CP57" s="52"/>
      <c r="CQ57" s="52"/>
      <c r="CR57" s="52"/>
      <c r="CS57" s="52"/>
      <c r="CT57" s="52"/>
      <c r="CU57" s="52"/>
      <c r="CV57" s="52"/>
      <c r="CW57" s="52"/>
      <c r="CX57" s="52"/>
      <c r="CY57" s="52"/>
      <c r="CZ57" s="52"/>
      <c r="DA57" s="52"/>
      <c r="DB57" s="52"/>
      <c r="DC57" s="52"/>
      <c r="DD57" s="52"/>
      <c r="DE57" s="52"/>
      <c r="DF57" s="52"/>
      <c r="DG57" s="52"/>
      <c r="DH57" s="52"/>
      <c r="DI57" s="52"/>
      <c r="DJ57" s="52"/>
      <c r="DK57" s="52"/>
      <c r="DL57" s="52"/>
      <c r="DM57" s="52"/>
      <c r="DN57" s="52"/>
      <c r="DO57" s="52"/>
      <c r="DP57" s="52"/>
      <c r="DQ57" s="52"/>
      <c r="DR57" s="52"/>
      <c r="DS57" s="52"/>
      <c r="DT57" s="52"/>
      <c r="DU57" s="52"/>
      <c r="DV57" s="52"/>
      <c r="DW57" s="52"/>
      <c r="DX57" s="52"/>
      <c r="DY57" s="52"/>
      <c r="DZ57" s="52"/>
      <c r="EA57" s="52"/>
      <c r="EB57" s="52"/>
      <c r="EC57" s="52"/>
      <c r="ED57" s="52"/>
      <c r="EE57" s="52"/>
      <c r="EF57" s="52"/>
      <c r="EG57" s="52"/>
      <c r="EH57" s="52"/>
      <c r="EI57" s="52"/>
      <c r="EJ57" s="52"/>
      <c r="EK57" s="52"/>
      <c r="EL57" s="52"/>
      <c r="EM57" s="52"/>
      <c r="EN57" s="52"/>
      <c r="EO57" s="52"/>
      <c r="EP57" s="52"/>
      <c r="EQ57" s="52"/>
      <c r="ER57" s="52"/>
      <c r="ES57" s="52"/>
      <c r="ET57" s="52"/>
      <c r="EU57" s="52"/>
      <c r="EV57" s="52"/>
      <c r="EW57" s="52"/>
      <c r="EX57" s="52"/>
      <c r="EY57" s="52"/>
      <c r="EZ57" s="52"/>
      <c r="FA57" s="52"/>
      <c r="FB57" s="52"/>
      <c r="FC57" s="52"/>
      <c r="FD57" s="52"/>
      <c r="FE57" s="52"/>
      <c r="FF57" s="52"/>
      <c r="FG57" s="52"/>
      <c r="FH57" s="52"/>
      <c r="FI57" s="52"/>
      <c r="FJ57" s="52"/>
      <c r="FK57" s="52"/>
      <c r="FL57" s="52"/>
      <c r="FM57" s="52"/>
      <c r="FN57" s="52"/>
      <c r="FO57" s="52"/>
      <c r="FP57" s="52"/>
      <c r="FQ57" s="52"/>
      <c r="FR57" s="52"/>
      <c r="FS57" s="52"/>
      <c r="FT57" s="52"/>
      <c r="FU57" s="52"/>
      <c r="FV57" s="52"/>
      <c r="FW57" s="52"/>
      <c r="FX57" s="52"/>
      <c r="FY57" s="52"/>
      <c r="FZ57" s="52"/>
      <c r="GA57" s="52"/>
      <c r="GB57" s="52"/>
      <c r="GC57" s="52"/>
      <c r="GD57" s="52"/>
      <c r="GE57" s="52"/>
      <c r="GF57" s="52"/>
      <c r="GG57" s="52"/>
      <c r="GH57" s="52"/>
      <c r="GI57" s="52"/>
      <c r="GJ57" s="52"/>
      <c r="GK57" s="52"/>
      <c r="GL57" s="52"/>
      <c r="GM57" s="52"/>
      <c r="GN57" s="52"/>
      <c r="GO57" s="52"/>
      <c r="GP57" s="52"/>
      <c r="GQ57" s="52"/>
      <c r="GR57" s="52"/>
      <c r="GS57" s="52"/>
      <c r="GT57" s="52"/>
      <c r="GU57" s="52"/>
      <c r="GV57" s="52"/>
      <c r="GW57" s="52"/>
      <c r="GX57" s="52"/>
      <c r="GY57" s="52"/>
      <c r="GZ57" s="52"/>
      <c r="HA57" s="52"/>
    </row>
    <row r="58" spans="1:209" s="1" customFormat="1" ht="12.75">
      <c r="A58" s="23" t="s">
        <v>3</v>
      </c>
      <c r="B58" s="24"/>
      <c r="C58" s="46">
        <f>C56-C57</f>
        <v>1517.4</v>
      </c>
      <c r="D58" s="29">
        <f>D56-D57</f>
        <v>0</v>
      </c>
      <c r="E58" s="46">
        <f>E56-E57</f>
        <v>66.6</v>
      </c>
      <c r="F58" s="36">
        <f t="shared" si="6"/>
        <v>4.389086595492288</v>
      </c>
      <c r="G58" s="29">
        <v>0</v>
      </c>
      <c r="H58" s="29"/>
      <c r="I58" s="31">
        <v>0</v>
      </c>
      <c r="J58" s="37">
        <v>0</v>
      </c>
      <c r="K58" s="52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2"/>
      <c r="AU58" s="52"/>
      <c r="AV58" s="52"/>
      <c r="AW58" s="52"/>
      <c r="AX58" s="52"/>
      <c r="AY58" s="52"/>
      <c r="AZ58" s="52"/>
      <c r="BA58" s="52"/>
      <c r="BB58" s="52"/>
      <c r="BC58" s="52"/>
      <c r="BD58" s="52"/>
      <c r="BE58" s="52"/>
      <c r="BF58" s="52"/>
      <c r="BG58" s="52"/>
      <c r="BH58" s="52"/>
      <c r="BI58" s="52"/>
      <c r="BJ58" s="52"/>
      <c r="BK58" s="52"/>
      <c r="BL58" s="52"/>
      <c r="BM58" s="52"/>
      <c r="BN58" s="52"/>
      <c r="BO58" s="52"/>
      <c r="BP58" s="52"/>
      <c r="BQ58" s="52"/>
      <c r="BR58" s="52"/>
      <c r="BS58" s="52"/>
      <c r="BT58" s="52"/>
      <c r="BU58" s="52"/>
      <c r="BV58" s="52"/>
      <c r="BW58" s="52"/>
      <c r="BX58" s="52"/>
      <c r="BY58" s="52"/>
      <c r="BZ58" s="52"/>
      <c r="CA58" s="52"/>
      <c r="CB58" s="52"/>
      <c r="CC58" s="52"/>
      <c r="CD58" s="52"/>
      <c r="CE58" s="52"/>
      <c r="CF58" s="52"/>
      <c r="CG58" s="52"/>
      <c r="CH58" s="52"/>
      <c r="CI58" s="52"/>
      <c r="CJ58" s="52"/>
      <c r="CK58" s="52"/>
      <c r="CL58" s="52"/>
      <c r="CM58" s="52"/>
      <c r="CN58" s="52"/>
      <c r="CO58" s="52"/>
      <c r="CP58" s="52"/>
      <c r="CQ58" s="52"/>
      <c r="CR58" s="52"/>
      <c r="CS58" s="52"/>
      <c r="CT58" s="52"/>
      <c r="CU58" s="52"/>
      <c r="CV58" s="52"/>
      <c r="CW58" s="52"/>
      <c r="CX58" s="52"/>
      <c r="CY58" s="52"/>
      <c r="CZ58" s="52"/>
      <c r="DA58" s="52"/>
      <c r="DB58" s="52"/>
      <c r="DC58" s="52"/>
      <c r="DD58" s="52"/>
      <c r="DE58" s="52"/>
      <c r="DF58" s="52"/>
      <c r="DG58" s="52"/>
      <c r="DH58" s="52"/>
      <c r="DI58" s="52"/>
      <c r="DJ58" s="52"/>
      <c r="DK58" s="52"/>
      <c r="DL58" s="52"/>
      <c r="DM58" s="52"/>
      <c r="DN58" s="52"/>
      <c r="DO58" s="52"/>
      <c r="DP58" s="52"/>
      <c r="DQ58" s="52"/>
      <c r="DR58" s="52"/>
      <c r="DS58" s="52"/>
      <c r="DT58" s="52"/>
      <c r="DU58" s="52"/>
      <c r="DV58" s="52"/>
      <c r="DW58" s="52"/>
      <c r="DX58" s="52"/>
      <c r="DY58" s="52"/>
      <c r="DZ58" s="52"/>
      <c r="EA58" s="52"/>
      <c r="EB58" s="52"/>
      <c r="EC58" s="52"/>
      <c r="ED58" s="52"/>
      <c r="EE58" s="52"/>
      <c r="EF58" s="52"/>
      <c r="EG58" s="52"/>
      <c r="EH58" s="52"/>
      <c r="EI58" s="52"/>
      <c r="EJ58" s="52"/>
      <c r="EK58" s="52"/>
      <c r="EL58" s="52"/>
      <c r="EM58" s="52"/>
      <c r="EN58" s="52"/>
      <c r="EO58" s="52"/>
      <c r="EP58" s="52"/>
      <c r="EQ58" s="52"/>
      <c r="ER58" s="52"/>
      <c r="ES58" s="52"/>
      <c r="ET58" s="52"/>
      <c r="EU58" s="52"/>
      <c r="EV58" s="52"/>
      <c r="EW58" s="52"/>
      <c r="EX58" s="52"/>
      <c r="EY58" s="52"/>
      <c r="EZ58" s="52"/>
      <c r="FA58" s="52"/>
      <c r="FB58" s="52"/>
      <c r="FC58" s="52"/>
      <c r="FD58" s="52"/>
      <c r="FE58" s="52"/>
      <c r="FF58" s="52"/>
      <c r="FG58" s="52"/>
      <c r="FH58" s="52"/>
      <c r="FI58" s="52"/>
      <c r="FJ58" s="52"/>
      <c r="FK58" s="52"/>
      <c r="FL58" s="52"/>
      <c r="FM58" s="52"/>
      <c r="FN58" s="52"/>
      <c r="FO58" s="52"/>
      <c r="FP58" s="52"/>
      <c r="FQ58" s="52"/>
      <c r="FR58" s="52"/>
      <c r="FS58" s="52"/>
      <c r="FT58" s="52"/>
      <c r="FU58" s="52"/>
      <c r="FV58" s="52"/>
      <c r="FW58" s="52"/>
      <c r="FX58" s="52"/>
      <c r="FY58" s="52"/>
      <c r="FZ58" s="52"/>
      <c r="GA58" s="52"/>
      <c r="GB58" s="52"/>
      <c r="GC58" s="52"/>
      <c r="GD58" s="52"/>
      <c r="GE58" s="52"/>
      <c r="GF58" s="52"/>
      <c r="GG58" s="52"/>
      <c r="GH58" s="52"/>
      <c r="GI58" s="52"/>
      <c r="GJ58" s="52"/>
      <c r="GK58" s="52"/>
      <c r="GL58" s="52"/>
      <c r="GM58" s="52"/>
      <c r="GN58" s="52"/>
      <c r="GO58" s="52"/>
      <c r="GP58" s="52"/>
      <c r="GQ58" s="52"/>
      <c r="GR58" s="52"/>
      <c r="GS58" s="52"/>
      <c r="GT58" s="52"/>
      <c r="GU58" s="52"/>
      <c r="GV58" s="52"/>
      <c r="GW58" s="52"/>
      <c r="GX58" s="52"/>
      <c r="GY58" s="52"/>
      <c r="GZ58" s="52"/>
      <c r="HA58" s="52"/>
    </row>
    <row r="59" spans="1:209" s="2" customFormat="1" ht="14.25" customHeight="1">
      <c r="A59" s="21" t="s">
        <v>10</v>
      </c>
      <c r="B59" s="22" t="s">
        <v>12</v>
      </c>
      <c r="C59" s="47">
        <v>2407.6</v>
      </c>
      <c r="D59" s="28"/>
      <c r="E59" s="28">
        <v>356.8</v>
      </c>
      <c r="F59" s="39">
        <f t="shared" si="6"/>
        <v>14.819737497923244</v>
      </c>
      <c r="G59" s="29"/>
      <c r="H59" s="29"/>
      <c r="I59" s="31"/>
      <c r="J59" s="28"/>
      <c r="K59" s="51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51"/>
      <c r="AS59" s="51"/>
      <c r="AT59" s="51"/>
      <c r="AU59" s="51"/>
      <c r="AV59" s="51"/>
      <c r="AW59" s="51"/>
      <c r="AX59" s="51"/>
      <c r="AY59" s="51"/>
      <c r="AZ59" s="51"/>
      <c r="BA59" s="51"/>
      <c r="BB59" s="51"/>
      <c r="BC59" s="51"/>
      <c r="BD59" s="51"/>
      <c r="BE59" s="51"/>
      <c r="BF59" s="51"/>
      <c r="BG59" s="51"/>
      <c r="BH59" s="51"/>
      <c r="BI59" s="51"/>
      <c r="BJ59" s="51"/>
      <c r="BK59" s="51"/>
      <c r="BL59" s="51"/>
      <c r="BM59" s="51"/>
      <c r="BN59" s="51"/>
      <c r="BO59" s="51"/>
      <c r="BP59" s="51"/>
      <c r="BQ59" s="51"/>
      <c r="BR59" s="51"/>
      <c r="BS59" s="51"/>
      <c r="BT59" s="51"/>
      <c r="BU59" s="51"/>
      <c r="BV59" s="51"/>
      <c r="BW59" s="51"/>
      <c r="BX59" s="51"/>
      <c r="BY59" s="51"/>
      <c r="BZ59" s="51"/>
      <c r="CA59" s="51"/>
      <c r="CB59" s="51"/>
      <c r="CC59" s="51"/>
      <c r="CD59" s="51"/>
      <c r="CE59" s="51"/>
      <c r="CF59" s="51"/>
      <c r="CG59" s="51"/>
      <c r="CH59" s="51"/>
      <c r="CI59" s="51"/>
      <c r="CJ59" s="51"/>
      <c r="CK59" s="51"/>
      <c r="CL59" s="51"/>
      <c r="CM59" s="51"/>
      <c r="CN59" s="51"/>
      <c r="CO59" s="51"/>
      <c r="CP59" s="51"/>
      <c r="CQ59" s="51"/>
      <c r="CR59" s="51"/>
      <c r="CS59" s="51"/>
      <c r="CT59" s="51"/>
      <c r="CU59" s="51"/>
      <c r="CV59" s="51"/>
      <c r="CW59" s="51"/>
      <c r="CX59" s="51"/>
      <c r="CY59" s="51"/>
      <c r="CZ59" s="51"/>
      <c r="DA59" s="51"/>
      <c r="DB59" s="51"/>
      <c r="DC59" s="51"/>
      <c r="DD59" s="51"/>
      <c r="DE59" s="51"/>
      <c r="DF59" s="51"/>
      <c r="DG59" s="51"/>
      <c r="DH59" s="51"/>
      <c r="DI59" s="51"/>
      <c r="DJ59" s="51"/>
      <c r="DK59" s="51"/>
      <c r="DL59" s="51"/>
      <c r="DM59" s="51"/>
      <c r="DN59" s="51"/>
      <c r="DO59" s="51"/>
      <c r="DP59" s="51"/>
      <c r="DQ59" s="51"/>
      <c r="DR59" s="51"/>
      <c r="DS59" s="51"/>
      <c r="DT59" s="51"/>
      <c r="DU59" s="51"/>
      <c r="DV59" s="51"/>
      <c r="DW59" s="51"/>
      <c r="DX59" s="51"/>
      <c r="DY59" s="51"/>
      <c r="DZ59" s="51"/>
      <c r="EA59" s="51"/>
      <c r="EB59" s="51"/>
      <c r="EC59" s="51"/>
      <c r="ED59" s="51"/>
      <c r="EE59" s="51"/>
      <c r="EF59" s="51"/>
      <c r="EG59" s="51"/>
      <c r="EH59" s="51"/>
      <c r="EI59" s="51"/>
      <c r="EJ59" s="51"/>
      <c r="EK59" s="51"/>
      <c r="EL59" s="51"/>
      <c r="EM59" s="51"/>
      <c r="EN59" s="51"/>
      <c r="EO59" s="51"/>
      <c r="EP59" s="51"/>
      <c r="EQ59" s="51"/>
      <c r="ER59" s="51"/>
      <c r="ES59" s="51"/>
      <c r="ET59" s="51"/>
      <c r="EU59" s="51"/>
      <c r="EV59" s="51"/>
      <c r="EW59" s="51"/>
      <c r="EX59" s="51"/>
      <c r="EY59" s="51"/>
      <c r="EZ59" s="51"/>
      <c r="FA59" s="51"/>
      <c r="FB59" s="51"/>
      <c r="FC59" s="51"/>
      <c r="FD59" s="51"/>
      <c r="FE59" s="51"/>
      <c r="FF59" s="51"/>
      <c r="FG59" s="51"/>
      <c r="FH59" s="51"/>
      <c r="FI59" s="51"/>
      <c r="FJ59" s="51"/>
      <c r="FK59" s="51"/>
      <c r="FL59" s="51"/>
      <c r="FM59" s="51"/>
      <c r="FN59" s="51"/>
      <c r="FO59" s="51"/>
      <c r="FP59" s="51"/>
      <c r="FQ59" s="51"/>
      <c r="FR59" s="51"/>
      <c r="FS59" s="51"/>
      <c r="FT59" s="51"/>
      <c r="FU59" s="51"/>
      <c r="FV59" s="51"/>
      <c r="FW59" s="51"/>
      <c r="FX59" s="51"/>
      <c r="FY59" s="51"/>
      <c r="FZ59" s="51"/>
      <c r="GA59" s="51"/>
      <c r="GB59" s="51"/>
      <c r="GC59" s="51"/>
      <c r="GD59" s="51"/>
      <c r="GE59" s="51"/>
      <c r="GF59" s="51"/>
      <c r="GG59" s="51"/>
      <c r="GH59" s="51"/>
      <c r="GI59" s="51"/>
      <c r="GJ59" s="51"/>
      <c r="GK59" s="51"/>
      <c r="GL59" s="51"/>
      <c r="GM59" s="51"/>
      <c r="GN59" s="51"/>
      <c r="GO59" s="51"/>
      <c r="GP59" s="51"/>
      <c r="GQ59" s="51"/>
      <c r="GR59" s="51"/>
      <c r="GS59" s="51"/>
      <c r="GT59" s="51"/>
      <c r="GU59" s="51"/>
      <c r="GV59" s="51"/>
      <c r="GW59" s="51"/>
      <c r="GX59" s="51"/>
      <c r="GY59" s="51"/>
      <c r="GZ59" s="51"/>
      <c r="HA59" s="51"/>
    </row>
    <row r="60" spans="1:209" s="1" customFormat="1" ht="12.75">
      <c r="A60" s="23" t="s">
        <v>52</v>
      </c>
      <c r="B60" s="24"/>
      <c r="C60" s="46">
        <v>485.5</v>
      </c>
      <c r="D60" s="29"/>
      <c r="E60" s="46">
        <v>47.1</v>
      </c>
      <c r="F60" s="36">
        <f t="shared" si="6"/>
        <v>9.701338825952627</v>
      </c>
      <c r="G60" s="29"/>
      <c r="H60" s="29"/>
      <c r="I60" s="31"/>
      <c r="J60" s="29"/>
      <c r="K60" s="52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2"/>
      <c r="AU60" s="52"/>
      <c r="AV60" s="52"/>
      <c r="AW60" s="52"/>
      <c r="AX60" s="52"/>
      <c r="AY60" s="52"/>
      <c r="AZ60" s="52"/>
      <c r="BA60" s="52"/>
      <c r="BB60" s="52"/>
      <c r="BC60" s="52"/>
      <c r="BD60" s="52"/>
      <c r="BE60" s="52"/>
      <c r="BF60" s="52"/>
      <c r="BG60" s="52"/>
      <c r="BH60" s="52"/>
      <c r="BI60" s="52"/>
      <c r="BJ60" s="52"/>
      <c r="BK60" s="52"/>
      <c r="BL60" s="52"/>
      <c r="BM60" s="52"/>
      <c r="BN60" s="52"/>
      <c r="BO60" s="52"/>
      <c r="BP60" s="52"/>
      <c r="BQ60" s="52"/>
      <c r="BR60" s="52"/>
      <c r="BS60" s="52"/>
      <c r="BT60" s="52"/>
      <c r="BU60" s="52"/>
      <c r="BV60" s="52"/>
      <c r="BW60" s="52"/>
      <c r="BX60" s="52"/>
      <c r="BY60" s="52"/>
      <c r="BZ60" s="52"/>
      <c r="CA60" s="52"/>
      <c r="CB60" s="52"/>
      <c r="CC60" s="52"/>
      <c r="CD60" s="52"/>
      <c r="CE60" s="52"/>
      <c r="CF60" s="52"/>
      <c r="CG60" s="52"/>
      <c r="CH60" s="52"/>
      <c r="CI60" s="52"/>
      <c r="CJ60" s="52"/>
      <c r="CK60" s="52"/>
      <c r="CL60" s="52"/>
      <c r="CM60" s="52"/>
      <c r="CN60" s="52"/>
      <c r="CO60" s="52"/>
      <c r="CP60" s="52"/>
      <c r="CQ60" s="52"/>
      <c r="CR60" s="52"/>
      <c r="CS60" s="52"/>
      <c r="CT60" s="52"/>
      <c r="CU60" s="52"/>
      <c r="CV60" s="52"/>
      <c r="CW60" s="52"/>
      <c r="CX60" s="52"/>
      <c r="CY60" s="52"/>
      <c r="CZ60" s="52"/>
      <c r="DA60" s="52"/>
      <c r="DB60" s="52"/>
      <c r="DC60" s="52"/>
      <c r="DD60" s="52"/>
      <c r="DE60" s="52"/>
      <c r="DF60" s="52"/>
      <c r="DG60" s="52"/>
      <c r="DH60" s="52"/>
      <c r="DI60" s="52"/>
      <c r="DJ60" s="52"/>
      <c r="DK60" s="52"/>
      <c r="DL60" s="52"/>
      <c r="DM60" s="52"/>
      <c r="DN60" s="52"/>
      <c r="DO60" s="52"/>
      <c r="DP60" s="52"/>
      <c r="DQ60" s="52"/>
      <c r="DR60" s="52"/>
      <c r="DS60" s="52"/>
      <c r="DT60" s="52"/>
      <c r="DU60" s="52"/>
      <c r="DV60" s="52"/>
      <c r="DW60" s="52"/>
      <c r="DX60" s="52"/>
      <c r="DY60" s="52"/>
      <c r="DZ60" s="52"/>
      <c r="EA60" s="52"/>
      <c r="EB60" s="52"/>
      <c r="EC60" s="52"/>
      <c r="ED60" s="52"/>
      <c r="EE60" s="52"/>
      <c r="EF60" s="52"/>
      <c r="EG60" s="52"/>
      <c r="EH60" s="52"/>
      <c r="EI60" s="52"/>
      <c r="EJ60" s="52"/>
      <c r="EK60" s="52"/>
      <c r="EL60" s="52"/>
      <c r="EM60" s="52"/>
      <c r="EN60" s="52"/>
      <c r="EO60" s="52"/>
      <c r="EP60" s="52"/>
      <c r="EQ60" s="52"/>
      <c r="ER60" s="52"/>
      <c r="ES60" s="52"/>
      <c r="ET60" s="52"/>
      <c r="EU60" s="52"/>
      <c r="EV60" s="52"/>
      <c r="EW60" s="52"/>
      <c r="EX60" s="52"/>
      <c r="EY60" s="52"/>
      <c r="EZ60" s="52"/>
      <c r="FA60" s="52"/>
      <c r="FB60" s="52"/>
      <c r="FC60" s="52"/>
      <c r="FD60" s="52"/>
      <c r="FE60" s="52"/>
      <c r="FF60" s="52"/>
      <c r="FG60" s="52"/>
      <c r="FH60" s="52"/>
      <c r="FI60" s="52"/>
      <c r="FJ60" s="52"/>
      <c r="FK60" s="52"/>
      <c r="FL60" s="52"/>
      <c r="FM60" s="52"/>
      <c r="FN60" s="52"/>
      <c r="FO60" s="52"/>
      <c r="FP60" s="52"/>
      <c r="FQ60" s="52"/>
      <c r="FR60" s="52"/>
      <c r="FS60" s="52"/>
      <c r="FT60" s="52"/>
      <c r="FU60" s="52"/>
      <c r="FV60" s="52"/>
      <c r="FW60" s="52"/>
      <c r="FX60" s="52"/>
      <c r="FY60" s="52"/>
      <c r="FZ60" s="52"/>
      <c r="GA60" s="52"/>
      <c r="GB60" s="52"/>
      <c r="GC60" s="52"/>
      <c r="GD60" s="52"/>
      <c r="GE60" s="52"/>
      <c r="GF60" s="52"/>
      <c r="GG60" s="52"/>
      <c r="GH60" s="52"/>
      <c r="GI60" s="52"/>
      <c r="GJ60" s="52"/>
      <c r="GK60" s="52"/>
      <c r="GL60" s="52"/>
      <c r="GM60" s="52"/>
      <c r="GN60" s="52"/>
      <c r="GO60" s="52"/>
      <c r="GP60" s="52"/>
      <c r="GQ60" s="52"/>
      <c r="GR60" s="52"/>
      <c r="GS60" s="52"/>
      <c r="GT60" s="52"/>
      <c r="GU60" s="52"/>
      <c r="GV60" s="52"/>
      <c r="GW60" s="52"/>
      <c r="GX60" s="52"/>
      <c r="GY60" s="52"/>
      <c r="GZ60" s="52"/>
      <c r="HA60" s="52"/>
    </row>
    <row r="61" spans="1:209" s="1" customFormat="1" ht="12.75">
      <c r="A61" s="23" t="s">
        <v>47</v>
      </c>
      <c r="B61" s="24"/>
      <c r="C61" s="46">
        <v>146.6</v>
      </c>
      <c r="D61" s="29"/>
      <c r="E61" s="46">
        <v>8.8</v>
      </c>
      <c r="F61" s="36">
        <f t="shared" si="6"/>
        <v>6.002728512960438</v>
      </c>
      <c r="G61" s="29"/>
      <c r="H61" s="29"/>
      <c r="I61" s="31"/>
      <c r="J61" s="29"/>
      <c r="K61" s="52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2"/>
      <c r="AU61" s="52"/>
      <c r="AV61" s="52"/>
      <c r="AW61" s="52"/>
      <c r="AX61" s="52"/>
      <c r="AY61" s="52"/>
      <c r="AZ61" s="52"/>
      <c r="BA61" s="52"/>
      <c r="BB61" s="52"/>
      <c r="BC61" s="52"/>
      <c r="BD61" s="52"/>
      <c r="BE61" s="52"/>
      <c r="BF61" s="52"/>
      <c r="BG61" s="52"/>
      <c r="BH61" s="52"/>
      <c r="BI61" s="52"/>
      <c r="BJ61" s="52"/>
      <c r="BK61" s="52"/>
      <c r="BL61" s="52"/>
      <c r="BM61" s="52"/>
      <c r="BN61" s="52"/>
      <c r="BO61" s="52"/>
      <c r="BP61" s="52"/>
      <c r="BQ61" s="52"/>
      <c r="BR61" s="52"/>
      <c r="BS61" s="52"/>
      <c r="BT61" s="52"/>
      <c r="BU61" s="52"/>
      <c r="BV61" s="52"/>
      <c r="BW61" s="52"/>
      <c r="BX61" s="52"/>
      <c r="BY61" s="52"/>
      <c r="BZ61" s="52"/>
      <c r="CA61" s="52"/>
      <c r="CB61" s="52"/>
      <c r="CC61" s="52"/>
      <c r="CD61" s="52"/>
      <c r="CE61" s="52"/>
      <c r="CF61" s="52"/>
      <c r="CG61" s="52"/>
      <c r="CH61" s="52"/>
      <c r="CI61" s="52"/>
      <c r="CJ61" s="52"/>
      <c r="CK61" s="52"/>
      <c r="CL61" s="52"/>
      <c r="CM61" s="52"/>
      <c r="CN61" s="52"/>
      <c r="CO61" s="52"/>
      <c r="CP61" s="52"/>
      <c r="CQ61" s="52"/>
      <c r="CR61" s="52"/>
      <c r="CS61" s="52"/>
      <c r="CT61" s="52"/>
      <c r="CU61" s="52"/>
      <c r="CV61" s="52"/>
      <c r="CW61" s="52"/>
      <c r="CX61" s="52"/>
      <c r="CY61" s="52"/>
      <c r="CZ61" s="52"/>
      <c r="DA61" s="52"/>
      <c r="DB61" s="52"/>
      <c r="DC61" s="52"/>
      <c r="DD61" s="52"/>
      <c r="DE61" s="52"/>
      <c r="DF61" s="52"/>
      <c r="DG61" s="52"/>
      <c r="DH61" s="52"/>
      <c r="DI61" s="52"/>
      <c r="DJ61" s="52"/>
      <c r="DK61" s="52"/>
      <c r="DL61" s="52"/>
      <c r="DM61" s="52"/>
      <c r="DN61" s="52"/>
      <c r="DO61" s="52"/>
      <c r="DP61" s="52"/>
      <c r="DQ61" s="52"/>
      <c r="DR61" s="52"/>
      <c r="DS61" s="52"/>
      <c r="DT61" s="52"/>
      <c r="DU61" s="52"/>
      <c r="DV61" s="52"/>
      <c r="DW61" s="52"/>
      <c r="DX61" s="52"/>
      <c r="DY61" s="52"/>
      <c r="DZ61" s="52"/>
      <c r="EA61" s="52"/>
      <c r="EB61" s="52"/>
      <c r="EC61" s="52"/>
      <c r="ED61" s="52"/>
      <c r="EE61" s="52"/>
      <c r="EF61" s="52"/>
      <c r="EG61" s="52"/>
      <c r="EH61" s="52"/>
      <c r="EI61" s="52"/>
      <c r="EJ61" s="52"/>
      <c r="EK61" s="52"/>
      <c r="EL61" s="52"/>
      <c r="EM61" s="52"/>
      <c r="EN61" s="52"/>
      <c r="EO61" s="52"/>
      <c r="EP61" s="52"/>
      <c r="EQ61" s="52"/>
      <c r="ER61" s="52"/>
      <c r="ES61" s="52"/>
      <c r="ET61" s="52"/>
      <c r="EU61" s="52"/>
      <c r="EV61" s="52"/>
      <c r="EW61" s="52"/>
      <c r="EX61" s="52"/>
      <c r="EY61" s="52"/>
      <c r="EZ61" s="52"/>
      <c r="FA61" s="52"/>
      <c r="FB61" s="52"/>
      <c r="FC61" s="52"/>
      <c r="FD61" s="52"/>
      <c r="FE61" s="52"/>
      <c r="FF61" s="52"/>
      <c r="FG61" s="52"/>
      <c r="FH61" s="52"/>
      <c r="FI61" s="52"/>
      <c r="FJ61" s="52"/>
      <c r="FK61" s="52"/>
      <c r="FL61" s="52"/>
      <c r="FM61" s="52"/>
      <c r="FN61" s="52"/>
      <c r="FO61" s="52"/>
      <c r="FP61" s="52"/>
      <c r="FQ61" s="52"/>
      <c r="FR61" s="52"/>
      <c r="FS61" s="52"/>
      <c r="FT61" s="52"/>
      <c r="FU61" s="52"/>
      <c r="FV61" s="52"/>
      <c r="FW61" s="52"/>
      <c r="FX61" s="52"/>
      <c r="FY61" s="52"/>
      <c r="FZ61" s="52"/>
      <c r="GA61" s="52"/>
      <c r="GB61" s="52"/>
      <c r="GC61" s="52"/>
      <c r="GD61" s="52"/>
      <c r="GE61" s="52"/>
      <c r="GF61" s="52"/>
      <c r="GG61" s="52"/>
      <c r="GH61" s="52"/>
      <c r="GI61" s="52"/>
      <c r="GJ61" s="52"/>
      <c r="GK61" s="52"/>
      <c r="GL61" s="52"/>
      <c r="GM61" s="52"/>
      <c r="GN61" s="52"/>
      <c r="GO61" s="52"/>
      <c r="GP61" s="52"/>
      <c r="GQ61" s="52"/>
      <c r="GR61" s="52"/>
      <c r="GS61" s="52"/>
      <c r="GT61" s="52"/>
      <c r="GU61" s="52"/>
      <c r="GV61" s="52"/>
      <c r="GW61" s="52"/>
      <c r="GX61" s="52"/>
      <c r="GY61" s="52"/>
      <c r="GZ61" s="52"/>
      <c r="HA61" s="52"/>
    </row>
    <row r="62" spans="1:209" s="1" customFormat="1" ht="12.75">
      <c r="A62" s="23" t="s">
        <v>48</v>
      </c>
      <c r="B62" s="24"/>
      <c r="C62" s="46"/>
      <c r="D62" s="29"/>
      <c r="E62" s="46"/>
      <c r="F62" s="36">
        <v>0</v>
      </c>
      <c r="G62" s="29"/>
      <c r="H62" s="29"/>
      <c r="I62" s="31"/>
      <c r="J62" s="29"/>
      <c r="K62" s="52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2"/>
      <c r="AU62" s="52"/>
      <c r="AV62" s="52"/>
      <c r="AW62" s="52"/>
      <c r="AX62" s="52"/>
      <c r="AY62" s="52"/>
      <c r="AZ62" s="52"/>
      <c r="BA62" s="52"/>
      <c r="BB62" s="52"/>
      <c r="BC62" s="52"/>
      <c r="BD62" s="52"/>
      <c r="BE62" s="52"/>
      <c r="BF62" s="52"/>
      <c r="BG62" s="52"/>
      <c r="BH62" s="52"/>
      <c r="BI62" s="52"/>
      <c r="BJ62" s="52"/>
      <c r="BK62" s="52"/>
      <c r="BL62" s="52"/>
      <c r="BM62" s="52"/>
      <c r="BN62" s="52"/>
      <c r="BO62" s="52"/>
      <c r="BP62" s="52"/>
      <c r="BQ62" s="52"/>
      <c r="BR62" s="52"/>
      <c r="BS62" s="52"/>
      <c r="BT62" s="52"/>
      <c r="BU62" s="52"/>
      <c r="BV62" s="52"/>
      <c r="BW62" s="52"/>
      <c r="BX62" s="52"/>
      <c r="BY62" s="52"/>
      <c r="BZ62" s="52"/>
      <c r="CA62" s="52"/>
      <c r="CB62" s="52"/>
      <c r="CC62" s="52"/>
      <c r="CD62" s="52"/>
      <c r="CE62" s="52"/>
      <c r="CF62" s="52"/>
      <c r="CG62" s="52"/>
      <c r="CH62" s="52"/>
      <c r="CI62" s="52"/>
      <c r="CJ62" s="52"/>
      <c r="CK62" s="52"/>
      <c r="CL62" s="52"/>
      <c r="CM62" s="52"/>
      <c r="CN62" s="52"/>
      <c r="CO62" s="52"/>
      <c r="CP62" s="52"/>
      <c r="CQ62" s="52"/>
      <c r="CR62" s="52"/>
      <c r="CS62" s="52"/>
      <c r="CT62" s="52"/>
      <c r="CU62" s="52"/>
      <c r="CV62" s="52"/>
      <c r="CW62" s="52"/>
      <c r="CX62" s="52"/>
      <c r="CY62" s="52"/>
      <c r="CZ62" s="52"/>
      <c r="DA62" s="52"/>
      <c r="DB62" s="52"/>
      <c r="DC62" s="52"/>
      <c r="DD62" s="52"/>
      <c r="DE62" s="52"/>
      <c r="DF62" s="52"/>
      <c r="DG62" s="52"/>
      <c r="DH62" s="52"/>
      <c r="DI62" s="52"/>
      <c r="DJ62" s="52"/>
      <c r="DK62" s="52"/>
      <c r="DL62" s="52"/>
      <c r="DM62" s="52"/>
      <c r="DN62" s="52"/>
      <c r="DO62" s="52"/>
      <c r="DP62" s="52"/>
      <c r="DQ62" s="52"/>
      <c r="DR62" s="52"/>
      <c r="DS62" s="52"/>
      <c r="DT62" s="52"/>
      <c r="DU62" s="52"/>
      <c r="DV62" s="52"/>
      <c r="DW62" s="52"/>
      <c r="DX62" s="52"/>
      <c r="DY62" s="52"/>
      <c r="DZ62" s="52"/>
      <c r="EA62" s="52"/>
      <c r="EB62" s="52"/>
      <c r="EC62" s="52"/>
      <c r="ED62" s="52"/>
      <c r="EE62" s="52"/>
      <c r="EF62" s="52"/>
      <c r="EG62" s="52"/>
      <c r="EH62" s="52"/>
      <c r="EI62" s="52"/>
      <c r="EJ62" s="52"/>
      <c r="EK62" s="52"/>
      <c r="EL62" s="52"/>
      <c r="EM62" s="52"/>
      <c r="EN62" s="52"/>
      <c r="EO62" s="52"/>
      <c r="EP62" s="52"/>
      <c r="EQ62" s="52"/>
      <c r="ER62" s="52"/>
      <c r="ES62" s="52"/>
      <c r="ET62" s="52"/>
      <c r="EU62" s="52"/>
      <c r="EV62" s="52"/>
      <c r="EW62" s="52"/>
      <c r="EX62" s="52"/>
      <c r="EY62" s="52"/>
      <c r="EZ62" s="52"/>
      <c r="FA62" s="52"/>
      <c r="FB62" s="52"/>
      <c r="FC62" s="52"/>
      <c r="FD62" s="52"/>
      <c r="FE62" s="52"/>
      <c r="FF62" s="52"/>
      <c r="FG62" s="52"/>
      <c r="FH62" s="52"/>
      <c r="FI62" s="52"/>
      <c r="FJ62" s="52"/>
      <c r="FK62" s="52"/>
      <c r="FL62" s="52"/>
      <c r="FM62" s="52"/>
      <c r="FN62" s="52"/>
      <c r="FO62" s="52"/>
      <c r="FP62" s="52"/>
      <c r="FQ62" s="52"/>
      <c r="FR62" s="52"/>
      <c r="FS62" s="52"/>
      <c r="FT62" s="52"/>
      <c r="FU62" s="52"/>
      <c r="FV62" s="52"/>
      <c r="FW62" s="52"/>
      <c r="FX62" s="52"/>
      <c r="FY62" s="52"/>
      <c r="FZ62" s="52"/>
      <c r="GA62" s="52"/>
      <c r="GB62" s="52"/>
      <c r="GC62" s="52"/>
      <c r="GD62" s="52"/>
      <c r="GE62" s="52"/>
      <c r="GF62" s="52"/>
      <c r="GG62" s="52"/>
      <c r="GH62" s="52"/>
      <c r="GI62" s="52"/>
      <c r="GJ62" s="52"/>
      <c r="GK62" s="52"/>
      <c r="GL62" s="52"/>
      <c r="GM62" s="52"/>
      <c r="GN62" s="52"/>
      <c r="GO62" s="52"/>
      <c r="GP62" s="52"/>
      <c r="GQ62" s="52"/>
      <c r="GR62" s="52"/>
      <c r="GS62" s="52"/>
      <c r="GT62" s="52"/>
      <c r="GU62" s="52"/>
      <c r="GV62" s="52"/>
      <c r="GW62" s="52"/>
      <c r="GX62" s="52"/>
      <c r="GY62" s="52"/>
      <c r="GZ62" s="52"/>
      <c r="HA62" s="52"/>
    </row>
    <row r="63" spans="1:209" s="1" customFormat="1" ht="13.5" customHeight="1">
      <c r="A63" s="23" t="s">
        <v>3</v>
      </c>
      <c r="B63" s="24"/>
      <c r="C63" s="29">
        <f>C59-C60-C61-C62</f>
        <v>1775.5</v>
      </c>
      <c r="D63" s="29">
        <f>D59-D60-D61-D62</f>
        <v>0</v>
      </c>
      <c r="E63" s="29">
        <f>E59-E60-E61-E62</f>
        <v>300.9</v>
      </c>
      <c r="F63" s="36">
        <f aca="true" t="shared" si="7" ref="F63:F70">E63/C63*100</f>
        <v>16.94733877780907</v>
      </c>
      <c r="G63" s="29"/>
      <c r="H63" s="29"/>
      <c r="I63" s="31"/>
      <c r="J63" s="29"/>
      <c r="K63" s="52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2"/>
      <c r="AU63" s="52"/>
      <c r="AV63" s="52"/>
      <c r="AW63" s="52"/>
      <c r="AX63" s="52"/>
      <c r="AY63" s="52"/>
      <c r="AZ63" s="52"/>
      <c r="BA63" s="52"/>
      <c r="BB63" s="52"/>
      <c r="BC63" s="52"/>
      <c r="BD63" s="52"/>
      <c r="BE63" s="52"/>
      <c r="BF63" s="52"/>
      <c r="BG63" s="52"/>
      <c r="BH63" s="52"/>
      <c r="BI63" s="52"/>
      <c r="BJ63" s="52"/>
      <c r="BK63" s="52"/>
      <c r="BL63" s="52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2"/>
      <c r="CA63" s="52"/>
      <c r="CB63" s="52"/>
      <c r="CC63" s="52"/>
      <c r="CD63" s="52"/>
      <c r="CE63" s="52"/>
      <c r="CF63" s="52"/>
      <c r="CG63" s="52"/>
      <c r="CH63" s="52"/>
      <c r="CI63" s="52"/>
      <c r="CJ63" s="52"/>
      <c r="CK63" s="52"/>
      <c r="CL63" s="52"/>
      <c r="CM63" s="52"/>
      <c r="CN63" s="52"/>
      <c r="CO63" s="52"/>
      <c r="CP63" s="52"/>
      <c r="CQ63" s="52"/>
      <c r="CR63" s="52"/>
      <c r="CS63" s="52"/>
      <c r="CT63" s="52"/>
      <c r="CU63" s="52"/>
      <c r="CV63" s="52"/>
      <c r="CW63" s="52"/>
      <c r="CX63" s="52"/>
      <c r="CY63" s="52"/>
      <c r="CZ63" s="52"/>
      <c r="DA63" s="52"/>
      <c r="DB63" s="52"/>
      <c r="DC63" s="52"/>
      <c r="DD63" s="52"/>
      <c r="DE63" s="52"/>
      <c r="DF63" s="52"/>
      <c r="DG63" s="52"/>
      <c r="DH63" s="52"/>
      <c r="DI63" s="52"/>
      <c r="DJ63" s="52"/>
      <c r="DK63" s="52"/>
      <c r="DL63" s="52"/>
      <c r="DM63" s="52"/>
      <c r="DN63" s="52"/>
      <c r="DO63" s="52"/>
      <c r="DP63" s="52"/>
      <c r="DQ63" s="52"/>
      <c r="DR63" s="52"/>
      <c r="DS63" s="52"/>
      <c r="DT63" s="52"/>
      <c r="DU63" s="52"/>
      <c r="DV63" s="52"/>
      <c r="DW63" s="52"/>
      <c r="DX63" s="52"/>
      <c r="DY63" s="52"/>
      <c r="DZ63" s="52"/>
      <c r="EA63" s="52"/>
      <c r="EB63" s="52"/>
      <c r="EC63" s="52"/>
      <c r="ED63" s="52"/>
      <c r="EE63" s="52"/>
      <c r="EF63" s="52"/>
      <c r="EG63" s="52"/>
      <c r="EH63" s="52"/>
      <c r="EI63" s="52"/>
      <c r="EJ63" s="52"/>
      <c r="EK63" s="52"/>
      <c r="EL63" s="52"/>
      <c r="EM63" s="52"/>
      <c r="EN63" s="52"/>
      <c r="EO63" s="52"/>
      <c r="EP63" s="52"/>
      <c r="EQ63" s="52"/>
      <c r="ER63" s="52"/>
      <c r="ES63" s="52"/>
      <c r="ET63" s="52"/>
      <c r="EU63" s="52"/>
      <c r="EV63" s="52"/>
      <c r="EW63" s="52"/>
      <c r="EX63" s="52"/>
      <c r="EY63" s="52"/>
      <c r="EZ63" s="52"/>
      <c r="FA63" s="52"/>
      <c r="FB63" s="52"/>
      <c r="FC63" s="52"/>
      <c r="FD63" s="52"/>
      <c r="FE63" s="52"/>
      <c r="FF63" s="52"/>
      <c r="FG63" s="52"/>
      <c r="FH63" s="52"/>
      <c r="FI63" s="52"/>
      <c r="FJ63" s="52"/>
      <c r="FK63" s="52"/>
      <c r="FL63" s="52"/>
      <c r="FM63" s="52"/>
      <c r="FN63" s="52"/>
      <c r="FO63" s="52"/>
      <c r="FP63" s="52"/>
      <c r="FQ63" s="52"/>
      <c r="FR63" s="52"/>
      <c r="FS63" s="52"/>
      <c r="FT63" s="52"/>
      <c r="FU63" s="52"/>
      <c r="FV63" s="52"/>
      <c r="FW63" s="52"/>
      <c r="FX63" s="52"/>
      <c r="FY63" s="52"/>
      <c r="FZ63" s="52"/>
      <c r="GA63" s="52"/>
      <c r="GB63" s="52"/>
      <c r="GC63" s="52"/>
      <c r="GD63" s="52"/>
      <c r="GE63" s="52"/>
      <c r="GF63" s="52"/>
      <c r="GG63" s="52"/>
      <c r="GH63" s="52"/>
      <c r="GI63" s="52"/>
      <c r="GJ63" s="52"/>
      <c r="GK63" s="52"/>
      <c r="GL63" s="52"/>
      <c r="GM63" s="52"/>
      <c r="GN63" s="52"/>
      <c r="GO63" s="52"/>
      <c r="GP63" s="52"/>
      <c r="GQ63" s="52"/>
      <c r="GR63" s="52"/>
      <c r="GS63" s="52"/>
      <c r="GT63" s="52"/>
      <c r="GU63" s="52"/>
      <c r="GV63" s="52"/>
      <c r="GW63" s="52"/>
      <c r="GX63" s="52"/>
      <c r="GY63" s="52"/>
      <c r="GZ63" s="52"/>
      <c r="HA63" s="52"/>
    </row>
    <row r="64" spans="1:209" s="7" customFormat="1" ht="17.25" customHeight="1">
      <c r="A64" s="16" t="s">
        <v>14</v>
      </c>
      <c r="B64" s="20" t="s">
        <v>15</v>
      </c>
      <c r="C64" s="40">
        <v>14892.8</v>
      </c>
      <c r="D64" s="27"/>
      <c r="E64" s="40">
        <v>1913.5</v>
      </c>
      <c r="F64" s="39">
        <f t="shared" si="7"/>
        <v>12.848490545767083</v>
      </c>
      <c r="G64" s="40">
        <v>12</v>
      </c>
      <c r="H64" s="27"/>
      <c r="I64" s="45"/>
      <c r="J64" s="40">
        <f>I64/G64*100</f>
        <v>0</v>
      </c>
      <c r="K64" s="53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53"/>
      <c r="AL64" s="53"/>
      <c r="AM64" s="53"/>
      <c r="AN64" s="53"/>
      <c r="AO64" s="53"/>
      <c r="AP64" s="53"/>
      <c r="AQ64" s="53"/>
      <c r="AR64" s="53"/>
      <c r="AS64" s="53"/>
      <c r="AT64" s="53"/>
      <c r="AU64" s="53"/>
      <c r="AV64" s="53"/>
      <c r="AW64" s="53"/>
      <c r="AX64" s="53"/>
      <c r="AY64" s="53"/>
      <c r="AZ64" s="53"/>
      <c r="BA64" s="53"/>
      <c r="BB64" s="53"/>
      <c r="BC64" s="53"/>
      <c r="BD64" s="53"/>
      <c r="BE64" s="53"/>
      <c r="BF64" s="53"/>
      <c r="BG64" s="53"/>
      <c r="BH64" s="53"/>
      <c r="BI64" s="53"/>
      <c r="BJ64" s="53"/>
      <c r="BK64" s="53"/>
      <c r="BL64" s="53"/>
      <c r="BM64" s="53"/>
      <c r="BN64" s="53"/>
      <c r="BO64" s="53"/>
      <c r="BP64" s="53"/>
      <c r="BQ64" s="53"/>
      <c r="BR64" s="53"/>
      <c r="BS64" s="53"/>
      <c r="BT64" s="53"/>
      <c r="BU64" s="53"/>
      <c r="BV64" s="53"/>
      <c r="BW64" s="53"/>
      <c r="BX64" s="53"/>
      <c r="BY64" s="53"/>
      <c r="BZ64" s="53"/>
      <c r="CA64" s="53"/>
      <c r="CB64" s="53"/>
      <c r="CC64" s="53"/>
      <c r="CD64" s="53"/>
      <c r="CE64" s="53"/>
      <c r="CF64" s="53"/>
      <c r="CG64" s="53"/>
      <c r="CH64" s="53"/>
      <c r="CI64" s="53"/>
      <c r="CJ64" s="53"/>
      <c r="CK64" s="53"/>
      <c r="CL64" s="53"/>
      <c r="CM64" s="53"/>
      <c r="CN64" s="53"/>
      <c r="CO64" s="53"/>
      <c r="CP64" s="53"/>
      <c r="CQ64" s="53"/>
      <c r="CR64" s="53"/>
      <c r="CS64" s="53"/>
      <c r="CT64" s="53"/>
      <c r="CU64" s="53"/>
      <c r="CV64" s="53"/>
      <c r="CW64" s="53"/>
      <c r="CX64" s="53"/>
      <c r="CY64" s="53"/>
      <c r="CZ64" s="53"/>
      <c r="DA64" s="53"/>
      <c r="DB64" s="53"/>
      <c r="DC64" s="53"/>
      <c r="DD64" s="53"/>
      <c r="DE64" s="53"/>
      <c r="DF64" s="53"/>
      <c r="DG64" s="53"/>
      <c r="DH64" s="53"/>
      <c r="DI64" s="53"/>
      <c r="DJ64" s="53"/>
      <c r="DK64" s="53"/>
      <c r="DL64" s="53"/>
      <c r="DM64" s="53"/>
      <c r="DN64" s="53"/>
      <c r="DO64" s="53"/>
      <c r="DP64" s="53"/>
      <c r="DQ64" s="53"/>
      <c r="DR64" s="53"/>
      <c r="DS64" s="53"/>
      <c r="DT64" s="53"/>
      <c r="DU64" s="53"/>
      <c r="DV64" s="53"/>
      <c r="DW64" s="53"/>
      <c r="DX64" s="53"/>
      <c r="DY64" s="53"/>
      <c r="DZ64" s="53"/>
      <c r="EA64" s="53"/>
      <c r="EB64" s="53"/>
      <c r="EC64" s="53"/>
      <c r="ED64" s="53"/>
      <c r="EE64" s="53"/>
      <c r="EF64" s="53"/>
      <c r="EG64" s="53"/>
      <c r="EH64" s="53"/>
      <c r="EI64" s="53"/>
      <c r="EJ64" s="53"/>
      <c r="EK64" s="53"/>
      <c r="EL64" s="53"/>
      <c r="EM64" s="53"/>
      <c r="EN64" s="53"/>
      <c r="EO64" s="53"/>
      <c r="EP64" s="53"/>
      <c r="EQ64" s="53"/>
      <c r="ER64" s="53"/>
      <c r="ES64" s="53"/>
      <c r="ET64" s="53"/>
      <c r="EU64" s="53"/>
      <c r="EV64" s="53"/>
      <c r="EW64" s="53"/>
      <c r="EX64" s="53"/>
      <c r="EY64" s="53"/>
      <c r="EZ64" s="53"/>
      <c r="FA64" s="53"/>
      <c r="FB64" s="53"/>
      <c r="FC64" s="53"/>
      <c r="FD64" s="53"/>
      <c r="FE64" s="53"/>
      <c r="FF64" s="53"/>
      <c r="FG64" s="53"/>
      <c r="FH64" s="53"/>
      <c r="FI64" s="53"/>
      <c r="FJ64" s="53"/>
      <c r="FK64" s="53"/>
      <c r="FL64" s="53"/>
      <c r="FM64" s="53"/>
      <c r="FN64" s="53"/>
      <c r="FO64" s="53"/>
      <c r="FP64" s="53"/>
      <c r="FQ64" s="53"/>
      <c r="FR64" s="53"/>
      <c r="FS64" s="53"/>
      <c r="FT64" s="53"/>
      <c r="FU64" s="53"/>
      <c r="FV64" s="53"/>
      <c r="FW64" s="53"/>
      <c r="FX64" s="53"/>
      <c r="FY64" s="53"/>
      <c r="FZ64" s="53"/>
      <c r="GA64" s="53"/>
      <c r="GB64" s="53"/>
      <c r="GC64" s="53"/>
      <c r="GD64" s="53"/>
      <c r="GE64" s="53"/>
      <c r="GF64" s="53"/>
      <c r="GG64" s="53"/>
      <c r="GH64" s="53"/>
      <c r="GI64" s="53"/>
      <c r="GJ64" s="53"/>
      <c r="GK64" s="53"/>
      <c r="GL64" s="53"/>
      <c r="GM64" s="53"/>
      <c r="GN64" s="53"/>
      <c r="GO64" s="53"/>
      <c r="GP64" s="53"/>
      <c r="GQ64" s="53"/>
      <c r="GR64" s="53"/>
      <c r="GS64" s="53"/>
      <c r="GT64" s="53"/>
      <c r="GU64" s="53"/>
      <c r="GV64" s="53"/>
      <c r="GW64" s="53"/>
      <c r="GX64" s="53"/>
      <c r="GY64" s="53"/>
      <c r="GZ64" s="53"/>
      <c r="HA64" s="53"/>
    </row>
    <row r="65" spans="1:10" ht="12.75">
      <c r="A65" s="23" t="s">
        <v>54</v>
      </c>
      <c r="B65" s="19"/>
      <c r="C65" s="26">
        <v>8806.8</v>
      </c>
      <c r="D65" s="26"/>
      <c r="E65" s="37">
        <v>1021.7</v>
      </c>
      <c r="F65" s="36">
        <f t="shared" si="7"/>
        <v>11.601262660671301</v>
      </c>
      <c r="G65" s="26"/>
      <c r="H65" s="26"/>
      <c r="I65" s="30"/>
      <c r="J65" s="40"/>
    </row>
    <row r="66" spans="1:10" ht="12.75">
      <c r="A66" s="23" t="s">
        <v>55</v>
      </c>
      <c r="B66" s="19"/>
      <c r="C66" s="37">
        <v>2659.7</v>
      </c>
      <c r="D66" s="37"/>
      <c r="E66" s="37">
        <v>223.7</v>
      </c>
      <c r="F66" s="36">
        <f t="shared" si="7"/>
        <v>8.410723013873746</v>
      </c>
      <c r="G66" s="26"/>
      <c r="H66" s="26"/>
      <c r="I66" s="30"/>
      <c r="J66" s="40"/>
    </row>
    <row r="67" spans="1:10" ht="12.75">
      <c r="A67" s="23" t="s">
        <v>48</v>
      </c>
      <c r="B67" s="19"/>
      <c r="C67" s="37">
        <v>1340.3</v>
      </c>
      <c r="D67" s="26"/>
      <c r="E67" s="37">
        <v>170.1</v>
      </c>
      <c r="F67" s="36">
        <f t="shared" si="7"/>
        <v>12.69118853987913</v>
      </c>
      <c r="G67" s="26"/>
      <c r="H67" s="26"/>
      <c r="I67" s="30"/>
      <c r="J67" s="40"/>
    </row>
    <row r="68" spans="1:10" ht="12.75">
      <c r="A68" s="23" t="s">
        <v>3</v>
      </c>
      <c r="B68" s="19"/>
      <c r="C68" s="26">
        <f>C64-C65-C66-C67</f>
        <v>2086</v>
      </c>
      <c r="D68" s="26">
        <f>D64-D65-D66-D67</f>
        <v>0</v>
      </c>
      <c r="E68" s="26">
        <f>E64-E65-E66-E67</f>
        <v>497.9999999999999</v>
      </c>
      <c r="F68" s="36">
        <f t="shared" si="7"/>
        <v>23.873441994247358</v>
      </c>
      <c r="G68" s="37"/>
      <c r="H68" s="26"/>
      <c r="I68" s="48"/>
      <c r="J68" s="40" t="e">
        <f>I68/G68*100</f>
        <v>#DIV/0!</v>
      </c>
    </row>
    <row r="69" spans="1:10" s="7" customFormat="1" ht="33.75" customHeight="1">
      <c r="A69" s="21" t="s">
        <v>86</v>
      </c>
      <c r="B69" s="54" t="s">
        <v>85</v>
      </c>
      <c r="C69" s="40">
        <v>45</v>
      </c>
      <c r="D69" s="27"/>
      <c r="E69" s="40">
        <v>5</v>
      </c>
      <c r="F69" s="36">
        <f t="shared" si="7"/>
        <v>11.11111111111111</v>
      </c>
      <c r="G69" s="27"/>
      <c r="H69" s="27"/>
      <c r="I69" s="32"/>
      <c r="J69" s="40"/>
    </row>
    <row r="70" spans="1:10" s="7" customFormat="1" ht="18" customHeight="1">
      <c r="A70" s="16" t="s">
        <v>31</v>
      </c>
      <c r="B70" s="20" t="s">
        <v>16</v>
      </c>
      <c r="C70" s="40">
        <f>C72+C73+C74</f>
        <v>22246</v>
      </c>
      <c r="D70" s="40">
        <f aca="true" t="shared" si="8" ref="D70:I70">D72+D73+D74</f>
        <v>0</v>
      </c>
      <c r="E70" s="40">
        <f t="shared" si="8"/>
        <v>4057.4</v>
      </c>
      <c r="F70" s="36">
        <f t="shared" si="7"/>
        <v>18.238784500584377</v>
      </c>
      <c r="G70" s="40">
        <f t="shared" si="8"/>
        <v>277.8</v>
      </c>
      <c r="H70" s="40">
        <f t="shared" si="8"/>
        <v>0</v>
      </c>
      <c r="I70" s="40">
        <f t="shared" si="8"/>
        <v>26.8</v>
      </c>
      <c r="J70" s="40">
        <f>I70/G70*100</f>
        <v>9.64722822174226</v>
      </c>
    </row>
    <row r="71" spans="1:10" ht="12.75">
      <c r="A71" s="18" t="s">
        <v>1</v>
      </c>
      <c r="B71" s="19"/>
      <c r="C71" s="26"/>
      <c r="D71" s="26"/>
      <c r="E71" s="26"/>
      <c r="F71" s="36"/>
      <c r="G71" s="37"/>
      <c r="H71" s="37"/>
      <c r="I71" s="48"/>
      <c r="J71" s="40"/>
    </row>
    <row r="72" spans="1:10" ht="12.75">
      <c r="A72" s="18" t="s">
        <v>17</v>
      </c>
      <c r="B72" s="19" t="s">
        <v>18</v>
      </c>
      <c r="C72" s="37">
        <v>251.8</v>
      </c>
      <c r="D72" s="26"/>
      <c r="E72" s="26">
        <v>57.3</v>
      </c>
      <c r="F72" s="36">
        <f>E72/C72*100</f>
        <v>22.756155679110403</v>
      </c>
      <c r="G72" s="37">
        <v>277.8</v>
      </c>
      <c r="H72" s="37"/>
      <c r="I72" s="48">
        <v>26.8</v>
      </c>
      <c r="J72" s="37">
        <f>I72/G72*100</f>
        <v>9.64722822174226</v>
      </c>
    </row>
    <row r="73" spans="1:10" ht="12.75">
      <c r="A73" s="18" t="s">
        <v>19</v>
      </c>
      <c r="B73" s="19" t="s">
        <v>20</v>
      </c>
      <c r="C73" s="37">
        <v>9451.2</v>
      </c>
      <c r="D73" s="26"/>
      <c r="E73" s="37">
        <v>3098.6</v>
      </c>
      <c r="F73" s="36">
        <f>E73/C73*100</f>
        <v>32.78525478246148</v>
      </c>
      <c r="G73" s="37"/>
      <c r="H73" s="37"/>
      <c r="I73" s="48"/>
      <c r="J73" s="37"/>
    </row>
    <row r="74" spans="1:10" ht="12.75">
      <c r="A74" s="18" t="s">
        <v>70</v>
      </c>
      <c r="B74" s="19" t="s">
        <v>21</v>
      </c>
      <c r="C74" s="37">
        <v>12543</v>
      </c>
      <c r="D74" s="26"/>
      <c r="E74" s="37">
        <v>901.5</v>
      </c>
      <c r="F74" s="36">
        <f>E74/C74*100</f>
        <v>7.1872757713465685</v>
      </c>
      <c r="G74" s="37"/>
      <c r="H74" s="37"/>
      <c r="I74" s="48"/>
      <c r="J74" s="37"/>
    </row>
    <row r="75" spans="1:10" ht="12.75">
      <c r="A75" s="21" t="s">
        <v>63</v>
      </c>
      <c r="B75" s="20" t="s">
        <v>36</v>
      </c>
      <c r="C75" s="40">
        <v>103</v>
      </c>
      <c r="D75" s="27"/>
      <c r="E75" s="27">
        <v>17.2</v>
      </c>
      <c r="F75" s="39">
        <f>E75/C75*100</f>
        <v>16.699029126213592</v>
      </c>
      <c r="G75" s="40">
        <v>152</v>
      </c>
      <c r="H75" s="40"/>
      <c r="I75" s="45">
        <v>0</v>
      </c>
      <c r="J75" s="37"/>
    </row>
    <row r="76" spans="1:10" ht="12.75">
      <c r="A76" s="71" t="s">
        <v>71</v>
      </c>
      <c r="B76" s="20" t="s">
        <v>72</v>
      </c>
      <c r="C76" s="40">
        <v>100</v>
      </c>
      <c r="D76" s="40"/>
      <c r="E76" s="40"/>
      <c r="F76" s="39"/>
      <c r="G76" s="40">
        <v>80</v>
      </c>
      <c r="H76" s="40"/>
      <c r="I76" s="40"/>
      <c r="J76" s="37"/>
    </row>
    <row r="77" spans="1:10" s="7" customFormat="1" ht="34.5" thickBot="1">
      <c r="A77" s="60" t="s">
        <v>35</v>
      </c>
      <c r="B77" s="17" t="s">
        <v>73</v>
      </c>
      <c r="C77" s="43">
        <v>12970.9</v>
      </c>
      <c r="D77" s="69"/>
      <c r="E77" s="43">
        <v>1198.7</v>
      </c>
      <c r="F77" s="39">
        <f>E77/C77*100</f>
        <v>9.241455874303249</v>
      </c>
      <c r="G77" s="43">
        <v>0</v>
      </c>
      <c r="H77" s="43"/>
      <c r="I77" s="70">
        <v>0</v>
      </c>
      <c r="J77" s="37"/>
    </row>
    <row r="78" spans="1:10" ht="13.5" hidden="1" thickBot="1">
      <c r="A78" s="61"/>
      <c r="B78" s="62"/>
      <c r="C78" s="63"/>
      <c r="D78" s="63"/>
      <c r="E78" s="63"/>
      <c r="F78" s="64" t="e">
        <f>E78/C78*100</f>
        <v>#DIV/0!</v>
      </c>
      <c r="G78" s="63"/>
      <c r="H78" s="63"/>
      <c r="I78" s="65"/>
      <c r="J78" s="73" t="e">
        <f>I78/G78*100</f>
        <v>#DIV/0!</v>
      </c>
    </row>
    <row r="79" spans="1:10" s="25" customFormat="1" ht="18.75" customHeight="1" thickBot="1">
      <c r="A79" s="66" t="s">
        <v>32</v>
      </c>
      <c r="B79" s="67"/>
      <c r="C79" s="68">
        <f>C77+C76+C75+C70+C69+C64+C32+C31+C30+C29+C28+C27+C7</f>
        <v>242577.49999999997</v>
      </c>
      <c r="D79" s="68">
        <f>D77+D76+D75+D70+D69+D64+D32+D31+D30+D29+D28+D27+D7</f>
        <v>0</v>
      </c>
      <c r="E79" s="68">
        <f>E77+E76+E75+E70+E69+E64+E32+E31+E30+E29+E28+E27+E7</f>
        <v>28010.399999999998</v>
      </c>
      <c r="F79" s="74">
        <f>E79/C79*100</f>
        <v>11.546990137172656</v>
      </c>
      <c r="G79" s="68">
        <f>G77+G76+G75+G70+G69+G64+G32+G31+G30+G29+G28+G27+G7</f>
        <v>34428.3</v>
      </c>
      <c r="H79" s="68">
        <f>H77+H76+H75+H70+H69+H64+H32+H31+H30+H29+H28+H27+H7</f>
        <v>0</v>
      </c>
      <c r="I79" s="68">
        <f>I77+I76+I75+I70+I69+I64+I32+I31+I30+I29+I28+I27+I7</f>
        <v>2716.2</v>
      </c>
      <c r="J79" s="75">
        <f>I79/G79*100</f>
        <v>7.889439792263921</v>
      </c>
    </row>
    <row r="80" spans="1:9" ht="39" customHeight="1">
      <c r="A80" s="4" t="s">
        <v>80</v>
      </c>
      <c r="B80" s="5"/>
      <c r="C80" s="6"/>
      <c r="D80" s="6"/>
      <c r="E80" s="6"/>
      <c r="F80" s="6"/>
      <c r="G80" s="6" t="s">
        <v>74</v>
      </c>
      <c r="H80" s="6"/>
      <c r="I80" s="6"/>
    </row>
    <row r="81" spans="1:9" ht="12.75">
      <c r="A81" s="4"/>
      <c r="B81" s="5"/>
      <c r="C81" s="6"/>
      <c r="D81" s="6"/>
      <c r="E81" s="6"/>
      <c r="F81" s="6"/>
      <c r="G81" s="6"/>
      <c r="H81" s="6"/>
      <c r="I81" s="6"/>
    </row>
    <row r="82" spans="1:9" ht="12.75">
      <c r="A82" s="4"/>
      <c r="B82" s="5"/>
      <c r="C82" s="6"/>
      <c r="D82" s="6"/>
      <c r="E82" s="6"/>
      <c r="F82" s="6"/>
      <c r="G82" s="6"/>
      <c r="H82" s="6"/>
      <c r="I82" s="6"/>
    </row>
    <row r="83" spans="1:9" ht="12.75">
      <c r="A83" s="4"/>
      <c r="B83" s="5"/>
      <c r="C83" s="6"/>
      <c r="D83" s="6"/>
      <c r="E83" s="6"/>
      <c r="F83" s="6"/>
      <c r="G83" s="55"/>
      <c r="H83" s="6"/>
      <c r="I83" s="6"/>
    </row>
    <row r="84" spans="1:9" ht="12.75">
      <c r="A84" s="4"/>
      <c r="B84" s="5"/>
      <c r="C84" s="6"/>
      <c r="D84" s="6"/>
      <c r="E84" s="6"/>
      <c r="F84" s="6"/>
      <c r="G84" s="6"/>
      <c r="H84" s="6"/>
      <c r="I84" s="6"/>
    </row>
    <row r="85" spans="1:9" ht="12.75">
      <c r="A85" s="4"/>
      <c r="B85" s="5"/>
      <c r="C85" s="6"/>
      <c r="D85" s="6"/>
      <c r="E85" s="6"/>
      <c r="F85" s="6"/>
      <c r="G85" s="6"/>
      <c r="H85" s="6"/>
      <c r="I85" s="6"/>
    </row>
    <row r="86" spans="1:9" ht="12.75">
      <c r="A86" s="4"/>
      <c r="B86" s="5"/>
      <c r="C86" s="6"/>
      <c r="D86" s="6"/>
      <c r="E86" s="6"/>
      <c r="F86" s="6"/>
      <c r="G86" s="56"/>
      <c r="H86" s="6"/>
      <c r="I86" s="56"/>
    </row>
    <row r="87" spans="1:9" ht="12.75">
      <c r="A87" s="4"/>
      <c r="B87" s="5"/>
      <c r="C87" s="6"/>
      <c r="D87" s="6"/>
      <c r="E87" s="6"/>
      <c r="F87" s="6"/>
      <c r="G87" s="55"/>
      <c r="H87" s="6"/>
      <c r="I87" s="55"/>
    </row>
    <row r="88" spans="1:9" ht="12.75">
      <c r="A88" s="4"/>
      <c r="B88" s="5"/>
      <c r="C88" s="6"/>
      <c r="D88" s="6"/>
      <c r="E88" s="6"/>
      <c r="F88" s="6"/>
      <c r="G88" s="6"/>
      <c r="H88" s="6"/>
      <c r="I88" s="6"/>
    </row>
    <row r="89" spans="1:9" ht="12.75">
      <c r="A89" s="4"/>
      <c r="B89" s="5"/>
      <c r="C89" s="6"/>
      <c r="D89" s="6"/>
      <c r="E89" s="6"/>
      <c r="F89" s="6"/>
      <c r="G89" s="6"/>
      <c r="H89" s="6"/>
      <c r="I89" s="6"/>
    </row>
    <row r="90" spans="1:9" ht="12.75">
      <c r="A90" s="4"/>
      <c r="B90" s="5"/>
      <c r="C90" s="6"/>
      <c r="D90" s="6"/>
      <c r="E90" s="6"/>
      <c r="F90" s="6"/>
      <c r="G90" s="6"/>
      <c r="H90" s="6"/>
      <c r="I90" s="6"/>
    </row>
    <row r="91" spans="1:9" ht="12.75">
      <c r="A91" s="4"/>
      <c r="B91" s="5"/>
      <c r="C91" s="6"/>
      <c r="D91" s="6"/>
      <c r="E91" s="6"/>
      <c r="F91" s="6"/>
      <c r="G91" s="6"/>
      <c r="H91" s="6"/>
      <c r="I91" s="6"/>
    </row>
    <row r="92" spans="1:9" ht="12.75">
      <c r="A92" s="4"/>
      <c r="B92" s="5"/>
      <c r="C92" s="6"/>
      <c r="D92" s="6"/>
      <c r="E92" s="6"/>
      <c r="F92" s="6"/>
      <c r="G92" s="6"/>
      <c r="H92" s="6"/>
      <c r="I92" s="6"/>
    </row>
    <row r="93" spans="1:9" ht="12.75">
      <c r="A93" s="4"/>
      <c r="B93" s="5"/>
      <c r="C93" s="6"/>
      <c r="D93" s="6"/>
      <c r="E93" s="6"/>
      <c r="F93" s="6"/>
      <c r="G93" s="6"/>
      <c r="H93" s="6"/>
      <c r="I93" s="6"/>
    </row>
    <row r="94" spans="1:9" ht="12.75">
      <c r="A94" s="4"/>
      <c r="B94" s="5"/>
      <c r="C94" s="6"/>
      <c r="D94" s="6"/>
      <c r="E94" s="6"/>
      <c r="F94" s="6"/>
      <c r="G94" s="6"/>
      <c r="H94" s="6"/>
      <c r="I94" s="6"/>
    </row>
    <row r="95" spans="1:9" ht="12.75">
      <c r="A95" s="4"/>
      <c r="B95" s="5"/>
      <c r="C95" s="6"/>
      <c r="D95" s="6"/>
      <c r="E95" s="6"/>
      <c r="F95" s="6"/>
      <c r="G95" s="6"/>
      <c r="H95" s="6"/>
      <c r="I95" s="6"/>
    </row>
    <row r="96" spans="1:9" ht="12.75">
      <c r="A96" s="4"/>
      <c r="B96" s="5"/>
      <c r="C96" s="6"/>
      <c r="D96" s="6"/>
      <c r="E96" s="6"/>
      <c r="F96" s="6"/>
      <c r="G96" s="6"/>
      <c r="H96" s="6"/>
      <c r="I96" s="6"/>
    </row>
    <row r="97" spans="1:9" ht="12.75">
      <c r="A97" s="4"/>
      <c r="B97" s="5"/>
      <c r="C97" s="6"/>
      <c r="D97" s="6"/>
      <c r="E97" s="6"/>
      <c r="F97" s="6"/>
      <c r="G97" s="6"/>
      <c r="H97" s="6"/>
      <c r="I97" s="6"/>
    </row>
    <row r="98" spans="1:9" ht="12.75">
      <c r="A98" s="4"/>
      <c r="B98" s="5"/>
      <c r="C98" s="6"/>
      <c r="D98" s="6"/>
      <c r="E98" s="6"/>
      <c r="F98" s="6"/>
      <c r="G98" s="6"/>
      <c r="H98" s="6"/>
      <c r="I98" s="6"/>
    </row>
    <row r="99" spans="1:9" ht="12.75">
      <c r="A99" s="4"/>
      <c r="B99" s="5"/>
      <c r="C99" s="6"/>
      <c r="D99" s="6"/>
      <c r="E99" s="6"/>
      <c r="F99" s="6"/>
      <c r="G99" s="6"/>
      <c r="H99" s="6"/>
      <c r="I99" s="6"/>
    </row>
    <row r="100" spans="1:9" ht="12.75">
      <c r="A100" s="4"/>
      <c r="B100" s="5"/>
      <c r="C100" s="6"/>
      <c r="D100" s="6"/>
      <c r="E100" s="6"/>
      <c r="F100" s="6"/>
      <c r="G100" s="6"/>
      <c r="H100" s="6"/>
      <c r="I100" s="6"/>
    </row>
    <row r="101" spans="1:9" ht="12.75">
      <c r="A101" s="4"/>
      <c r="B101" s="5"/>
      <c r="C101" s="6"/>
      <c r="D101" s="6"/>
      <c r="E101" s="6"/>
      <c r="F101" s="6"/>
      <c r="G101" s="6"/>
      <c r="H101" s="6"/>
      <c r="I101" s="6"/>
    </row>
    <row r="102" spans="1:9" ht="12.75">
      <c r="A102" s="4"/>
      <c r="B102" s="5"/>
      <c r="C102" s="6"/>
      <c r="D102" s="6"/>
      <c r="E102" s="6"/>
      <c r="F102" s="6"/>
      <c r="G102" s="6"/>
      <c r="H102" s="6"/>
      <c r="I102" s="6"/>
    </row>
    <row r="103" spans="1:9" ht="12.75">
      <c r="A103" s="4"/>
      <c r="B103" s="5"/>
      <c r="C103" s="6"/>
      <c r="D103" s="6"/>
      <c r="E103" s="6"/>
      <c r="F103" s="6"/>
      <c r="G103" s="6"/>
      <c r="H103" s="6"/>
      <c r="I103" s="6"/>
    </row>
    <row r="104" spans="1:9" ht="12.75">
      <c r="A104" s="4"/>
      <c r="B104" s="5"/>
      <c r="C104" s="6"/>
      <c r="D104" s="6"/>
      <c r="E104" s="6"/>
      <c r="F104" s="6"/>
      <c r="G104" s="6"/>
      <c r="H104" s="6"/>
      <c r="I104" s="6"/>
    </row>
    <row r="105" spans="1:9" ht="12.75">
      <c r="A105" s="4"/>
      <c r="B105" s="5"/>
      <c r="C105" s="6"/>
      <c r="D105" s="6"/>
      <c r="E105" s="6"/>
      <c r="F105" s="6"/>
      <c r="G105" s="6"/>
      <c r="H105" s="6"/>
      <c r="I105" s="6"/>
    </row>
    <row r="106" spans="1:9" ht="12.75">
      <c r="A106" s="4"/>
      <c r="B106" s="5"/>
      <c r="C106" s="6"/>
      <c r="D106" s="6"/>
      <c r="E106" s="6"/>
      <c r="F106" s="6"/>
      <c r="G106" s="6"/>
      <c r="H106" s="6"/>
      <c r="I106" s="6"/>
    </row>
    <row r="107" spans="1:9" ht="12.75">
      <c r="A107" s="4"/>
      <c r="B107" s="5"/>
      <c r="C107" s="6"/>
      <c r="D107" s="6"/>
      <c r="E107" s="6"/>
      <c r="F107" s="6"/>
      <c r="G107" s="6"/>
      <c r="H107" s="6"/>
      <c r="I107" s="6"/>
    </row>
    <row r="108" spans="1:9" ht="12.75">
      <c r="A108" s="4"/>
      <c r="B108" s="5"/>
      <c r="C108" s="6"/>
      <c r="D108" s="6"/>
      <c r="E108" s="6"/>
      <c r="F108" s="6"/>
      <c r="G108" s="6"/>
      <c r="H108" s="6"/>
      <c r="I108" s="6"/>
    </row>
    <row r="109" spans="1:9" ht="12.75">
      <c r="A109" s="4"/>
      <c r="B109" s="5"/>
      <c r="C109" s="6"/>
      <c r="D109" s="6"/>
      <c r="E109" s="6"/>
      <c r="F109" s="6"/>
      <c r="G109" s="6"/>
      <c r="H109" s="6"/>
      <c r="I109" s="6"/>
    </row>
    <row r="110" spans="1:9" ht="12.75">
      <c r="A110" s="4"/>
      <c r="B110" s="5"/>
      <c r="C110" s="6"/>
      <c r="D110" s="6"/>
      <c r="E110" s="6"/>
      <c r="F110" s="6"/>
      <c r="G110" s="6"/>
      <c r="H110" s="6"/>
      <c r="I110" s="6"/>
    </row>
    <row r="111" spans="1:9" ht="12.75">
      <c r="A111" s="4"/>
      <c r="B111" s="5"/>
      <c r="C111" s="6"/>
      <c r="D111" s="6"/>
      <c r="E111" s="6"/>
      <c r="F111" s="6"/>
      <c r="G111" s="6"/>
      <c r="H111" s="6"/>
      <c r="I111" s="6"/>
    </row>
    <row r="112" spans="1:9" ht="12.75">
      <c r="A112" s="4"/>
      <c r="B112" s="5"/>
      <c r="C112" s="6"/>
      <c r="D112" s="6"/>
      <c r="E112" s="6"/>
      <c r="F112" s="6"/>
      <c r="G112" s="6"/>
      <c r="H112" s="6"/>
      <c r="I112" s="6"/>
    </row>
    <row r="113" spans="1:9" ht="12.75">
      <c r="A113" s="4"/>
      <c r="B113" s="5"/>
      <c r="C113" s="6"/>
      <c r="D113" s="6"/>
      <c r="E113" s="6"/>
      <c r="F113" s="6"/>
      <c r="G113" s="6"/>
      <c r="H113" s="6"/>
      <c r="I113" s="6"/>
    </row>
    <row r="114" spans="1:9" ht="12.75">
      <c r="A114" s="4"/>
      <c r="B114" s="5"/>
      <c r="C114" s="6"/>
      <c r="D114" s="6"/>
      <c r="E114" s="6"/>
      <c r="F114" s="6"/>
      <c r="G114" s="6"/>
      <c r="H114" s="6"/>
      <c r="I114" s="6"/>
    </row>
    <row r="115" spans="1:9" ht="12.75">
      <c r="A115" s="4"/>
      <c r="B115" s="5"/>
      <c r="C115" s="6"/>
      <c r="D115" s="6"/>
      <c r="E115" s="6"/>
      <c r="F115" s="6"/>
      <c r="G115" s="6"/>
      <c r="H115" s="6"/>
      <c r="I115" s="6"/>
    </row>
    <row r="116" spans="1:9" ht="12.75">
      <c r="A116" s="4"/>
      <c r="B116" s="5"/>
      <c r="C116" s="6"/>
      <c r="D116" s="6"/>
      <c r="E116" s="6"/>
      <c r="F116" s="6"/>
      <c r="G116" s="6"/>
      <c r="H116" s="6"/>
      <c r="I116" s="6"/>
    </row>
    <row r="117" spans="1:9" ht="12.75">
      <c r="A117" s="4"/>
      <c r="B117" s="5"/>
      <c r="C117" s="6"/>
      <c r="D117" s="6"/>
      <c r="E117" s="6"/>
      <c r="F117" s="6"/>
      <c r="G117" s="6"/>
      <c r="H117" s="6"/>
      <c r="I117" s="6"/>
    </row>
    <row r="118" spans="1:9" ht="12.75">
      <c r="A118" s="4"/>
      <c r="B118" s="5"/>
      <c r="C118" s="6"/>
      <c r="D118" s="6"/>
      <c r="E118" s="6"/>
      <c r="F118" s="6"/>
      <c r="G118" s="6"/>
      <c r="H118" s="6"/>
      <c r="I118" s="6"/>
    </row>
    <row r="119" spans="1:9" ht="12.75">
      <c r="A119" s="4"/>
      <c r="B119" s="5"/>
      <c r="C119" s="6"/>
      <c r="D119" s="6"/>
      <c r="E119" s="6"/>
      <c r="F119" s="6"/>
      <c r="G119" s="6"/>
      <c r="H119" s="6"/>
      <c r="I119" s="6"/>
    </row>
    <row r="120" spans="1:9" ht="12.75">
      <c r="A120" s="4"/>
      <c r="B120" s="5"/>
      <c r="C120" s="6"/>
      <c r="D120" s="6"/>
      <c r="E120" s="6"/>
      <c r="F120" s="6"/>
      <c r="G120" s="6"/>
      <c r="H120" s="6"/>
      <c r="I120" s="6"/>
    </row>
    <row r="121" spans="1:9" ht="12.75">
      <c r="A121" s="4"/>
      <c r="B121" s="5"/>
      <c r="C121" s="6"/>
      <c r="D121" s="6"/>
      <c r="E121" s="6"/>
      <c r="F121" s="6"/>
      <c r="G121" s="6"/>
      <c r="H121" s="6"/>
      <c r="I121" s="6"/>
    </row>
    <row r="122" spans="1:9" ht="12.75">
      <c r="A122" s="4"/>
      <c r="B122" s="5"/>
      <c r="C122" s="6"/>
      <c r="D122" s="6"/>
      <c r="E122" s="6"/>
      <c r="F122" s="6"/>
      <c r="G122" s="6"/>
      <c r="H122" s="6"/>
      <c r="I122" s="6"/>
    </row>
    <row r="123" spans="1:9" ht="12.75">
      <c r="A123" s="4"/>
      <c r="B123" s="5"/>
      <c r="C123" s="6"/>
      <c r="D123" s="6"/>
      <c r="E123" s="6"/>
      <c r="F123" s="6"/>
      <c r="G123" s="6"/>
      <c r="H123" s="6"/>
      <c r="I123" s="6"/>
    </row>
    <row r="124" spans="1:9" ht="12.75">
      <c r="A124" s="4"/>
      <c r="B124" s="5"/>
      <c r="C124" s="6"/>
      <c r="D124" s="6"/>
      <c r="E124" s="6"/>
      <c r="F124" s="6"/>
      <c r="G124" s="6"/>
      <c r="H124" s="6"/>
      <c r="I124" s="6"/>
    </row>
    <row r="125" spans="1:9" ht="12.75">
      <c r="A125" s="4"/>
      <c r="B125" s="5"/>
      <c r="C125" s="6"/>
      <c r="D125" s="6"/>
      <c r="E125" s="6"/>
      <c r="F125" s="6"/>
      <c r="G125" s="6"/>
      <c r="H125" s="6"/>
      <c r="I125" s="6"/>
    </row>
    <row r="126" spans="1:9" ht="12.75">
      <c r="A126" s="4"/>
      <c r="B126" s="5"/>
      <c r="C126" s="6"/>
      <c r="D126" s="6"/>
      <c r="E126" s="6"/>
      <c r="F126" s="6"/>
      <c r="G126" s="6"/>
      <c r="H126" s="6"/>
      <c r="I126" s="6"/>
    </row>
    <row r="127" spans="1:9" ht="12.75">
      <c r="A127" s="4"/>
      <c r="B127" s="5"/>
      <c r="C127" s="6"/>
      <c r="D127" s="6"/>
      <c r="E127" s="6"/>
      <c r="F127" s="6"/>
      <c r="G127" s="6"/>
      <c r="H127" s="6"/>
      <c r="I127" s="6"/>
    </row>
    <row r="128" spans="1:9" ht="12.75">
      <c r="A128" s="4"/>
      <c r="B128" s="5"/>
      <c r="C128" s="6"/>
      <c r="D128" s="6"/>
      <c r="E128" s="6"/>
      <c r="F128" s="6"/>
      <c r="G128" s="6"/>
      <c r="H128" s="6"/>
      <c r="I128" s="6"/>
    </row>
    <row r="129" spans="1:9" ht="12.75">
      <c r="A129" s="4"/>
      <c r="B129" s="5"/>
      <c r="C129" s="6"/>
      <c r="D129" s="6"/>
      <c r="E129" s="6"/>
      <c r="F129" s="6"/>
      <c r="G129" s="6"/>
      <c r="H129" s="6"/>
      <c r="I129" s="6"/>
    </row>
    <row r="130" spans="1:9" ht="12.75">
      <c r="A130" s="4"/>
      <c r="B130" s="5"/>
      <c r="C130" s="6"/>
      <c r="D130" s="6"/>
      <c r="E130" s="6"/>
      <c r="F130" s="6"/>
      <c r="G130" s="6"/>
      <c r="H130" s="6"/>
      <c r="I130" s="6"/>
    </row>
    <row r="131" spans="1:9" ht="12.75">
      <c r="A131" s="4"/>
      <c r="B131" s="5"/>
      <c r="C131" s="6"/>
      <c r="D131" s="6"/>
      <c r="E131" s="6"/>
      <c r="F131" s="6"/>
      <c r="G131" s="6"/>
      <c r="H131" s="6"/>
      <c r="I131" s="6"/>
    </row>
    <row r="132" spans="1:9" ht="12.75">
      <c r="A132" s="4"/>
      <c r="B132" s="5"/>
      <c r="C132" s="6"/>
      <c r="D132" s="6"/>
      <c r="E132" s="6"/>
      <c r="F132" s="6"/>
      <c r="G132" s="6"/>
      <c r="H132" s="6"/>
      <c r="I132" s="6"/>
    </row>
    <row r="133" spans="1:9" ht="12.75">
      <c r="A133" s="4"/>
      <c r="B133" s="5"/>
      <c r="C133" s="6"/>
      <c r="D133" s="6"/>
      <c r="E133" s="6"/>
      <c r="F133" s="6"/>
      <c r="G133" s="6"/>
      <c r="H133" s="6"/>
      <c r="I133" s="6"/>
    </row>
    <row r="134" spans="1:9" ht="12.75">
      <c r="A134" s="4"/>
      <c r="B134" s="5"/>
      <c r="C134" s="6"/>
      <c r="D134" s="6"/>
      <c r="E134" s="6"/>
      <c r="F134" s="6"/>
      <c r="G134" s="6"/>
      <c r="H134" s="6"/>
      <c r="I134" s="6"/>
    </row>
    <row r="135" spans="1:9" ht="12.75">
      <c r="A135" s="4"/>
      <c r="B135" s="5"/>
      <c r="C135" s="6"/>
      <c r="D135" s="6"/>
      <c r="E135" s="6"/>
      <c r="F135" s="6"/>
      <c r="G135" s="6"/>
      <c r="H135" s="6"/>
      <c r="I135" s="6"/>
    </row>
    <row r="136" spans="1:9" ht="12.75">
      <c r="A136" s="4"/>
      <c r="B136" s="5"/>
      <c r="C136" s="6"/>
      <c r="D136" s="6"/>
      <c r="E136" s="6"/>
      <c r="F136" s="6"/>
      <c r="G136" s="6"/>
      <c r="H136" s="6"/>
      <c r="I136" s="6"/>
    </row>
    <row r="137" spans="1:9" ht="12.75">
      <c r="A137" s="4"/>
      <c r="B137" s="5"/>
      <c r="C137" s="6"/>
      <c r="D137" s="6"/>
      <c r="E137" s="6"/>
      <c r="F137" s="6"/>
      <c r="G137" s="6"/>
      <c r="H137" s="6"/>
      <c r="I137" s="6"/>
    </row>
    <row r="138" spans="1:9" ht="12.75">
      <c r="A138" s="4"/>
      <c r="B138" s="5"/>
      <c r="C138" s="6"/>
      <c r="D138" s="6"/>
      <c r="E138" s="6"/>
      <c r="F138" s="6"/>
      <c r="G138" s="6"/>
      <c r="H138" s="6"/>
      <c r="I138" s="6"/>
    </row>
    <row r="139" spans="1:9" ht="12.75">
      <c r="A139" s="4"/>
      <c r="B139" s="5"/>
      <c r="C139" s="6"/>
      <c r="D139" s="6"/>
      <c r="E139" s="6"/>
      <c r="F139" s="6"/>
      <c r="G139" s="6"/>
      <c r="H139" s="6"/>
      <c r="I139" s="6"/>
    </row>
    <row r="140" spans="1:9" ht="12.75">
      <c r="A140" s="4"/>
      <c r="B140" s="5"/>
      <c r="C140" s="6"/>
      <c r="D140" s="6"/>
      <c r="E140" s="6"/>
      <c r="F140" s="6"/>
      <c r="G140" s="6"/>
      <c r="H140" s="6"/>
      <c r="I140" s="6"/>
    </row>
    <row r="141" spans="1:9" ht="12.75">
      <c r="A141" s="4"/>
      <c r="B141" s="5"/>
      <c r="C141" s="6"/>
      <c r="D141" s="6"/>
      <c r="E141" s="6"/>
      <c r="F141" s="6"/>
      <c r="G141" s="6"/>
      <c r="H141" s="6"/>
      <c r="I141" s="6"/>
    </row>
    <row r="142" spans="1:9" ht="12.75">
      <c r="A142" s="4"/>
      <c r="B142" s="5"/>
      <c r="C142" s="6"/>
      <c r="D142" s="6"/>
      <c r="E142" s="6"/>
      <c r="F142" s="6"/>
      <c r="G142" s="6"/>
      <c r="H142" s="6"/>
      <c r="I142" s="6"/>
    </row>
    <row r="143" spans="1:9" ht="12.75">
      <c r="A143" s="4"/>
      <c r="B143" s="5"/>
      <c r="C143" s="6"/>
      <c r="D143" s="6"/>
      <c r="E143" s="6"/>
      <c r="F143" s="6"/>
      <c r="G143" s="6"/>
      <c r="H143" s="6"/>
      <c r="I143" s="6"/>
    </row>
  </sheetData>
  <mergeCells count="6">
    <mergeCell ref="A2:J2"/>
    <mergeCell ref="A3:J3"/>
    <mergeCell ref="A5:A6"/>
    <mergeCell ref="B5:B6"/>
    <mergeCell ref="C5:E5"/>
    <mergeCell ref="G5:I5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A143"/>
  <sheetViews>
    <sheetView workbookViewId="0" topLeftCell="A1">
      <selection activeCell="C51" sqref="C51"/>
    </sheetView>
  </sheetViews>
  <sheetFormatPr defaultColWidth="9.00390625" defaultRowHeight="12.75"/>
  <cols>
    <col min="1" max="1" width="27.875" style="8" customWidth="1"/>
    <col min="2" max="2" width="5.00390625" style="9" customWidth="1"/>
    <col min="3" max="3" width="9.375" style="10" customWidth="1"/>
    <col min="4" max="4" width="8.875" style="10" hidden="1" customWidth="1"/>
    <col min="5" max="5" width="8.625" style="10" customWidth="1"/>
    <col min="6" max="6" width="7.25390625" style="10" customWidth="1"/>
    <col min="7" max="7" width="10.375" style="10" customWidth="1"/>
    <col min="8" max="8" width="8.75390625" style="10" hidden="1" customWidth="1"/>
    <col min="9" max="9" width="8.75390625" style="10" customWidth="1"/>
    <col min="10" max="10" width="7.25390625" style="41" customWidth="1"/>
  </cols>
  <sheetData>
    <row r="1" spans="1:9" ht="1.5" customHeight="1">
      <c r="A1" s="11"/>
      <c r="B1" s="12"/>
      <c r="C1" s="13"/>
      <c r="D1" s="13"/>
      <c r="E1" s="13"/>
      <c r="F1" s="13"/>
      <c r="G1" s="13"/>
      <c r="H1" s="13"/>
      <c r="I1" s="13"/>
    </row>
    <row r="2" spans="1:10" ht="12.75">
      <c r="A2" s="78" t="s">
        <v>37</v>
      </c>
      <c r="B2" s="78"/>
      <c r="C2" s="78"/>
      <c r="D2" s="78"/>
      <c r="E2" s="78"/>
      <c r="F2" s="78"/>
      <c r="G2" s="78"/>
      <c r="H2" s="78"/>
      <c r="I2" s="78"/>
      <c r="J2" s="78"/>
    </row>
    <row r="3" spans="1:10" ht="12.75" customHeight="1">
      <c r="A3" s="78" t="s">
        <v>89</v>
      </c>
      <c r="B3" s="78"/>
      <c r="C3" s="78"/>
      <c r="D3" s="78"/>
      <c r="E3" s="78"/>
      <c r="F3" s="78"/>
      <c r="G3" s="78"/>
      <c r="H3" s="78"/>
      <c r="I3" s="78"/>
      <c r="J3" s="78"/>
    </row>
    <row r="4" spans="1:9" ht="1.5" customHeight="1" thickBot="1">
      <c r="A4" s="14"/>
      <c r="B4" s="14"/>
      <c r="C4" s="14"/>
      <c r="D4" s="14"/>
      <c r="E4" s="14"/>
      <c r="F4" s="14"/>
      <c r="G4" s="14"/>
      <c r="H4" s="14"/>
      <c r="I4" s="14"/>
    </row>
    <row r="5" spans="1:10" ht="14.25" customHeight="1" thickBot="1">
      <c r="A5" s="79"/>
      <c r="B5" s="81"/>
      <c r="C5" s="83" t="s">
        <v>38</v>
      </c>
      <c r="D5" s="84"/>
      <c r="E5" s="85"/>
      <c r="F5" s="34"/>
      <c r="G5" s="83" t="s">
        <v>39</v>
      </c>
      <c r="H5" s="84"/>
      <c r="I5" s="85"/>
      <c r="J5" s="42"/>
    </row>
    <row r="6" spans="1:10" s="3" customFormat="1" ht="50.25" customHeight="1" thickBot="1">
      <c r="A6" s="80"/>
      <c r="B6" s="82"/>
      <c r="C6" s="33" t="s">
        <v>40</v>
      </c>
      <c r="D6" s="15" t="s">
        <v>60</v>
      </c>
      <c r="E6" s="15" t="s">
        <v>90</v>
      </c>
      <c r="F6" s="15" t="s">
        <v>64</v>
      </c>
      <c r="G6" s="15" t="s">
        <v>41</v>
      </c>
      <c r="H6" s="15" t="s">
        <v>60</v>
      </c>
      <c r="I6" s="35" t="s">
        <v>90</v>
      </c>
      <c r="J6" s="15" t="s">
        <v>64</v>
      </c>
    </row>
    <row r="7" spans="1:10" s="7" customFormat="1" ht="12.75">
      <c r="A7" s="60" t="s">
        <v>27</v>
      </c>
      <c r="B7" s="17" t="s">
        <v>0</v>
      </c>
      <c r="C7" s="39">
        <f>C9+C13+C17+C22+C24+C25+C26+C23</f>
        <v>29725.4</v>
      </c>
      <c r="D7" s="39">
        <f>D9+D13+D17+D22+D24+D25+D26+D23</f>
        <v>0</v>
      </c>
      <c r="E7" s="39">
        <f>E9+E13+E17+E22+E24+E25+E26+E23</f>
        <v>5891.599999999999</v>
      </c>
      <c r="F7" s="39">
        <f>E7/C7*100</f>
        <v>19.820086525328502</v>
      </c>
      <c r="G7" s="39">
        <f>G9+G13+G17+G22+G24+G25+G26+G23</f>
        <v>13857.6</v>
      </c>
      <c r="H7" s="39">
        <f>H9+H13+H17+H22+H24+H25+H26+H23</f>
        <v>0</v>
      </c>
      <c r="I7" s="39">
        <f>I9+I13+I17+I22+I24+I25+I26+I23</f>
        <v>2971.6000000000004</v>
      </c>
      <c r="J7" s="43">
        <f>I7/G7*100</f>
        <v>21.443828657198942</v>
      </c>
    </row>
    <row r="8" spans="1:10" ht="12.75">
      <c r="A8" s="18" t="s">
        <v>1</v>
      </c>
      <c r="B8" s="19"/>
      <c r="C8" s="26"/>
      <c r="D8" s="26"/>
      <c r="E8" s="26"/>
      <c r="F8" s="39"/>
      <c r="G8" s="26"/>
      <c r="H8" s="26"/>
      <c r="I8" s="30"/>
      <c r="J8" s="43"/>
    </row>
    <row r="9" spans="1:10" s="7" customFormat="1" ht="33.75">
      <c r="A9" s="16" t="s">
        <v>43</v>
      </c>
      <c r="B9" s="20" t="s">
        <v>2</v>
      </c>
      <c r="C9" s="27">
        <v>788.1</v>
      </c>
      <c r="D9" s="27"/>
      <c r="E9" s="27">
        <v>123.5</v>
      </c>
      <c r="F9" s="39">
        <f aca="true" t="shared" si="0" ref="F9:F23">E9/C9*100</f>
        <v>15.670600177642429</v>
      </c>
      <c r="G9" s="40">
        <v>3884.2</v>
      </c>
      <c r="H9" s="27"/>
      <c r="I9" s="45">
        <v>716.7</v>
      </c>
      <c r="J9" s="43">
        <f>I9/G9*100</f>
        <v>18.45167602080223</v>
      </c>
    </row>
    <row r="10" spans="1:10" ht="12.75">
      <c r="A10" s="18" t="s">
        <v>44</v>
      </c>
      <c r="B10" s="19"/>
      <c r="C10" s="26">
        <v>605.3</v>
      </c>
      <c r="D10" s="26"/>
      <c r="E10" s="37">
        <v>84.7</v>
      </c>
      <c r="F10" s="36">
        <f t="shared" si="0"/>
        <v>13.993061291921363</v>
      </c>
      <c r="G10" s="37">
        <v>2971.9</v>
      </c>
      <c r="H10" s="26"/>
      <c r="I10" s="48">
        <v>564.2</v>
      </c>
      <c r="J10" s="44">
        <f>I10/G10*100</f>
        <v>18.98448803795552</v>
      </c>
    </row>
    <row r="11" spans="1:10" ht="12.75">
      <c r="A11" s="18" t="s">
        <v>45</v>
      </c>
      <c r="B11" s="19"/>
      <c r="C11" s="26">
        <v>182.8</v>
      </c>
      <c r="D11" s="26"/>
      <c r="E11" s="37">
        <v>38.8</v>
      </c>
      <c r="F11" s="36">
        <f t="shared" si="0"/>
        <v>21.225382932166298</v>
      </c>
      <c r="G11" s="26">
        <v>895.5</v>
      </c>
      <c r="H11" s="26"/>
      <c r="I11" s="48">
        <v>135.7</v>
      </c>
      <c r="J11" s="44">
        <f>I11/G11*100</f>
        <v>15.153545505304297</v>
      </c>
    </row>
    <row r="12" spans="1:10" ht="12.75">
      <c r="A12" s="18" t="s">
        <v>3</v>
      </c>
      <c r="B12" s="19"/>
      <c r="C12" s="37">
        <f>C9-C10-C11</f>
        <v>0</v>
      </c>
      <c r="D12" s="37">
        <f>D9-D10-D11</f>
        <v>0</v>
      </c>
      <c r="E12" s="37">
        <f>E9-E10-E11</f>
        <v>0</v>
      </c>
      <c r="F12" s="36" t="e">
        <f t="shared" si="0"/>
        <v>#DIV/0!</v>
      </c>
      <c r="G12" s="37">
        <f>G9-G10-G11</f>
        <v>16.799999999999727</v>
      </c>
      <c r="H12" s="37">
        <f>H9-H10-H11</f>
        <v>0</v>
      </c>
      <c r="I12" s="37">
        <f>I9-I10-I11</f>
        <v>16.80000000000001</v>
      </c>
      <c r="J12" s="44">
        <f>I12/G12*100</f>
        <v>100.00000000000169</v>
      </c>
    </row>
    <row r="13" spans="1:10" s="7" customFormat="1" ht="54.75" customHeight="1">
      <c r="A13" s="16" t="s">
        <v>56</v>
      </c>
      <c r="B13" s="20" t="s">
        <v>57</v>
      </c>
      <c r="C13" s="40">
        <v>1166.8</v>
      </c>
      <c r="D13" s="40"/>
      <c r="E13" s="40">
        <v>236.3</v>
      </c>
      <c r="F13" s="39">
        <f t="shared" si="0"/>
        <v>20.251971203291056</v>
      </c>
      <c r="G13" s="26"/>
      <c r="H13" s="26"/>
      <c r="I13" s="30"/>
      <c r="J13" s="43"/>
    </row>
    <row r="14" spans="1:10" s="7" customFormat="1" ht="14.25" customHeight="1">
      <c r="A14" s="18" t="s">
        <v>44</v>
      </c>
      <c r="B14" s="20"/>
      <c r="C14" s="37">
        <v>641.7</v>
      </c>
      <c r="D14" s="37"/>
      <c r="E14" s="37">
        <v>133.7</v>
      </c>
      <c r="F14" s="36">
        <f t="shared" si="0"/>
        <v>20.835281284089135</v>
      </c>
      <c r="G14" s="26"/>
      <c r="H14" s="26"/>
      <c r="I14" s="30"/>
      <c r="J14" s="43"/>
    </row>
    <row r="15" spans="1:10" s="7" customFormat="1" ht="14.25" customHeight="1">
      <c r="A15" s="18" t="s">
        <v>45</v>
      </c>
      <c r="B15" s="20"/>
      <c r="C15" s="37">
        <v>193.8</v>
      </c>
      <c r="D15" s="37"/>
      <c r="E15" s="37">
        <v>65.6</v>
      </c>
      <c r="F15" s="36">
        <f t="shared" si="0"/>
        <v>33.84932920536635</v>
      </c>
      <c r="G15" s="26"/>
      <c r="H15" s="26"/>
      <c r="I15" s="30"/>
      <c r="J15" s="43"/>
    </row>
    <row r="16" spans="1:10" s="7" customFormat="1" ht="14.25" customHeight="1">
      <c r="A16" s="18" t="s">
        <v>3</v>
      </c>
      <c r="B16" s="20"/>
      <c r="C16" s="37">
        <f>C13-C14-C15</f>
        <v>331.2999999999999</v>
      </c>
      <c r="D16" s="37">
        <f>D13-D14-D15</f>
        <v>0</v>
      </c>
      <c r="E16" s="37">
        <f>E13-E14-E15</f>
        <v>37.00000000000003</v>
      </c>
      <c r="F16" s="36">
        <f t="shared" si="0"/>
        <v>11.168125565952321</v>
      </c>
      <c r="G16" s="26">
        <f>G13-G14-G15</f>
        <v>0</v>
      </c>
      <c r="H16" s="26">
        <f>H13-H14-H15</f>
        <v>0</v>
      </c>
      <c r="I16" s="26">
        <f>I13-I14-I15</f>
        <v>0</v>
      </c>
      <c r="J16" s="43"/>
    </row>
    <row r="17" spans="1:10" s="7" customFormat="1" ht="42" customHeight="1">
      <c r="A17" s="16" t="s">
        <v>42</v>
      </c>
      <c r="B17" s="20" t="s">
        <v>4</v>
      </c>
      <c r="C17" s="40">
        <v>19774.3</v>
      </c>
      <c r="D17" s="27"/>
      <c r="E17" s="27">
        <v>3857</v>
      </c>
      <c r="F17" s="39">
        <f t="shared" si="0"/>
        <v>19.505115225317713</v>
      </c>
      <c r="G17" s="40">
        <v>8219</v>
      </c>
      <c r="H17" s="27"/>
      <c r="I17" s="45">
        <v>1893.6</v>
      </c>
      <c r="J17" s="43">
        <f>I17/G17*100</f>
        <v>23.039299184815672</v>
      </c>
    </row>
    <row r="18" spans="1:10" ht="12.75">
      <c r="A18" s="18" t="s">
        <v>46</v>
      </c>
      <c r="B18" s="19"/>
      <c r="C18" s="26">
        <v>11729.4</v>
      </c>
      <c r="D18" s="26"/>
      <c r="E18" s="37">
        <v>2063.8</v>
      </c>
      <c r="F18" s="36">
        <f t="shared" si="0"/>
        <v>17.59510290381435</v>
      </c>
      <c r="G18" s="37">
        <v>4988.8</v>
      </c>
      <c r="H18" s="26"/>
      <c r="I18" s="48">
        <v>933</v>
      </c>
      <c r="J18" s="44">
        <f>I18/G18*100</f>
        <v>18.701892238614494</v>
      </c>
    </row>
    <row r="19" spans="1:10" ht="12.75">
      <c r="A19" s="18" t="s">
        <v>47</v>
      </c>
      <c r="B19" s="19"/>
      <c r="C19" s="26">
        <v>3458.2</v>
      </c>
      <c r="D19" s="26"/>
      <c r="E19" s="37">
        <v>585.7</v>
      </c>
      <c r="F19" s="36">
        <f t="shared" si="0"/>
        <v>16.9365565901336</v>
      </c>
      <c r="G19" s="37">
        <v>1412.2</v>
      </c>
      <c r="H19" s="26"/>
      <c r="I19" s="48">
        <v>244.1</v>
      </c>
      <c r="J19" s="44">
        <f>I19/G19*100</f>
        <v>17.28508709814474</v>
      </c>
    </row>
    <row r="20" spans="1:10" ht="12.75">
      <c r="A20" s="18" t="s">
        <v>48</v>
      </c>
      <c r="B20" s="19"/>
      <c r="C20" s="26">
        <v>1789.4</v>
      </c>
      <c r="D20" s="26"/>
      <c r="E20" s="26">
        <v>630</v>
      </c>
      <c r="F20" s="36">
        <f t="shared" si="0"/>
        <v>35.207332066614505</v>
      </c>
      <c r="G20" s="26">
        <v>188.5</v>
      </c>
      <c r="H20" s="26"/>
      <c r="I20" s="48">
        <v>68.3</v>
      </c>
      <c r="J20" s="44">
        <f>I20/G20*100</f>
        <v>36.23342175066313</v>
      </c>
    </row>
    <row r="21" spans="1:10" ht="12.75" customHeight="1">
      <c r="A21" s="18" t="s">
        <v>3</v>
      </c>
      <c r="B21" s="19"/>
      <c r="C21" s="26">
        <f>C17-C18-C19-C20</f>
        <v>2797.2999999999997</v>
      </c>
      <c r="D21" s="26">
        <f>D17-D18-D19-D20</f>
        <v>0</v>
      </c>
      <c r="E21" s="26">
        <f>E17-E18-E19-E20</f>
        <v>577.4999999999998</v>
      </c>
      <c r="F21" s="36">
        <f t="shared" si="0"/>
        <v>20.64490758946126</v>
      </c>
      <c r="G21" s="26">
        <f>G17-G18-G19-G20</f>
        <v>1629.4999999999998</v>
      </c>
      <c r="H21" s="26">
        <f>H17-H18-H19-H20</f>
        <v>0</v>
      </c>
      <c r="I21" s="26">
        <f>I17-I18-I19-I20</f>
        <v>648.1999999999999</v>
      </c>
      <c r="J21" s="44">
        <f>I21/G21*100</f>
        <v>39.77907333537895</v>
      </c>
    </row>
    <row r="22" spans="1:10" ht="12.75" customHeight="1">
      <c r="A22" s="16" t="s">
        <v>76</v>
      </c>
      <c r="B22" s="54" t="s">
        <v>75</v>
      </c>
      <c r="C22" s="40"/>
      <c r="D22" s="40"/>
      <c r="E22" s="40"/>
      <c r="F22" s="36" t="e">
        <f t="shared" si="0"/>
        <v>#DIV/0!</v>
      </c>
      <c r="G22" s="26"/>
      <c r="H22" s="26"/>
      <c r="I22" s="30"/>
      <c r="J22" s="44"/>
    </row>
    <row r="23" spans="1:10" ht="12.75" customHeight="1">
      <c r="A23" s="16" t="s">
        <v>79</v>
      </c>
      <c r="B23" s="54" t="s">
        <v>78</v>
      </c>
      <c r="C23" s="40">
        <v>417.4</v>
      </c>
      <c r="D23" s="40"/>
      <c r="E23" s="40">
        <v>75.7</v>
      </c>
      <c r="F23" s="36">
        <f t="shared" si="0"/>
        <v>18.136080498322954</v>
      </c>
      <c r="G23" s="26"/>
      <c r="H23" s="26"/>
      <c r="I23" s="30"/>
      <c r="J23" s="44"/>
    </row>
    <row r="24" spans="1:10" s="7" customFormat="1" ht="21" customHeight="1">
      <c r="A24" s="16" t="s">
        <v>66</v>
      </c>
      <c r="B24" s="54" t="s">
        <v>65</v>
      </c>
      <c r="C24" s="40"/>
      <c r="D24" s="27"/>
      <c r="E24" s="40"/>
      <c r="F24" s="36">
        <v>0</v>
      </c>
      <c r="G24" s="40">
        <v>23</v>
      </c>
      <c r="H24" s="27"/>
      <c r="I24" s="32"/>
      <c r="J24" s="43">
        <f aca="true" t="shared" si="1" ref="J24:J32">I24/G24*100</f>
        <v>0</v>
      </c>
    </row>
    <row r="25" spans="1:10" s="7" customFormat="1" ht="17.25" customHeight="1">
      <c r="A25" s="16" t="s">
        <v>33</v>
      </c>
      <c r="B25" s="20" t="s">
        <v>62</v>
      </c>
      <c r="C25" s="40">
        <v>200</v>
      </c>
      <c r="D25" s="27"/>
      <c r="E25" s="40"/>
      <c r="F25" s="36">
        <f>E25/C25*100</f>
        <v>0</v>
      </c>
      <c r="G25" s="40">
        <v>206.9</v>
      </c>
      <c r="H25" s="27"/>
      <c r="I25" s="32"/>
      <c r="J25" s="43">
        <f t="shared" si="1"/>
        <v>0</v>
      </c>
    </row>
    <row r="26" spans="1:10" s="7" customFormat="1" ht="25.5" customHeight="1">
      <c r="A26" s="16" t="s">
        <v>34</v>
      </c>
      <c r="B26" s="20" t="s">
        <v>69</v>
      </c>
      <c r="C26" s="40">
        <v>7378.8</v>
      </c>
      <c r="D26" s="27"/>
      <c r="E26" s="40">
        <v>1599.1</v>
      </c>
      <c r="F26" s="39">
        <f>E26/C26*100</f>
        <v>21.671545508754807</v>
      </c>
      <c r="G26" s="40">
        <v>1524.5</v>
      </c>
      <c r="H26" s="40"/>
      <c r="I26" s="45">
        <v>361.3</v>
      </c>
      <c r="J26" s="43">
        <f t="shared" si="1"/>
        <v>23.699573630698588</v>
      </c>
    </row>
    <row r="27" spans="1:10" s="7" customFormat="1" ht="25.5" customHeight="1">
      <c r="A27" s="16" t="s">
        <v>61</v>
      </c>
      <c r="B27" s="20" t="s">
        <v>59</v>
      </c>
      <c r="C27" s="27">
        <v>570.9</v>
      </c>
      <c r="D27" s="27"/>
      <c r="E27" s="27">
        <v>142.7</v>
      </c>
      <c r="F27" s="39">
        <f>E27/C27*100</f>
        <v>24.995620949378175</v>
      </c>
      <c r="G27" s="40">
        <v>570.9</v>
      </c>
      <c r="H27" s="27"/>
      <c r="I27" s="45">
        <v>129.9</v>
      </c>
      <c r="J27" s="43">
        <f t="shared" si="1"/>
        <v>22.75354703100368</v>
      </c>
    </row>
    <row r="28" spans="1:10" s="7" customFormat="1" ht="25.5" customHeight="1">
      <c r="A28" s="16" t="s">
        <v>28</v>
      </c>
      <c r="B28" s="20" t="s">
        <v>22</v>
      </c>
      <c r="C28" s="40">
        <v>885.7</v>
      </c>
      <c r="D28" s="27"/>
      <c r="E28" s="40">
        <v>138.2</v>
      </c>
      <c r="F28" s="39">
        <f>E28/C28*100</f>
        <v>15.60347747544315</v>
      </c>
      <c r="G28" s="40">
        <v>2419</v>
      </c>
      <c r="H28" s="27"/>
      <c r="I28" s="45">
        <v>379.6</v>
      </c>
      <c r="J28" s="43">
        <f t="shared" si="1"/>
        <v>15.692434890450603</v>
      </c>
    </row>
    <row r="29" spans="1:10" s="7" customFormat="1" ht="22.5">
      <c r="A29" s="16" t="s">
        <v>29</v>
      </c>
      <c r="B29" s="20" t="s">
        <v>23</v>
      </c>
      <c r="C29" s="40">
        <v>34484.4</v>
      </c>
      <c r="D29" s="27"/>
      <c r="E29" s="40">
        <v>1876.3</v>
      </c>
      <c r="F29" s="39">
        <f>E29/C29*100</f>
        <v>5.441011007876025</v>
      </c>
      <c r="G29" s="40">
        <v>13839.8</v>
      </c>
      <c r="H29" s="27"/>
      <c r="I29" s="45">
        <v>559.6</v>
      </c>
      <c r="J29" s="43">
        <f t="shared" si="1"/>
        <v>4.0434110319513294</v>
      </c>
    </row>
    <row r="30" spans="1:10" s="7" customFormat="1" ht="25.5" customHeight="1">
      <c r="A30" s="16" t="s">
        <v>24</v>
      </c>
      <c r="B30" s="20" t="s">
        <v>25</v>
      </c>
      <c r="C30" s="40"/>
      <c r="D30" s="27"/>
      <c r="E30" s="40"/>
      <c r="F30" s="39">
        <v>0</v>
      </c>
      <c r="G30" s="40">
        <v>4416.9</v>
      </c>
      <c r="H30" s="27"/>
      <c r="I30" s="45">
        <v>580.1</v>
      </c>
      <c r="J30" s="43">
        <f t="shared" si="1"/>
        <v>13.133645769657454</v>
      </c>
    </row>
    <row r="31" spans="1:10" s="7" customFormat="1" ht="25.5" customHeight="1">
      <c r="A31" s="16" t="s">
        <v>30</v>
      </c>
      <c r="B31" s="20" t="s">
        <v>26</v>
      </c>
      <c r="C31" s="40">
        <v>20</v>
      </c>
      <c r="D31" s="40"/>
      <c r="E31" s="40"/>
      <c r="F31" s="39">
        <f aca="true" t="shared" si="2" ref="F31:F36">E31/C31*100</f>
        <v>0</v>
      </c>
      <c r="G31" s="40">
        <v>90.5</v>
      </c>
      <c r="H31" s="27"/>
      <c r="I31" s="45"/>
      <c r="J31" s="43">
        <f t="shared" si="1"/>
        <v>0</v>
      </c>
    </row>
    <row r="32" spans="1:12" s="7" customFormat="1" ht="27.75" customHeight="1">
      <c r="A32" s="16" t="s">
        <v>5</v>
      </c>
      <c r="B32" s="20" t="s">
        <v>6</v>
      </c>
      <c r="C32" s="40">
        <f>C38+C43+C59+C56+C53</f>
        <v>126533.4</v>
      </c>
      <c r="D32" s="40">
        <f>D38+D43+D59+D56+D53</f>
        <v>0</v>
      </c>
      <c r="E32" s="40">
        <f>E38+E43+E59+E56+E53</f>
        <v>27532.899999999998</v>
      </c>
      <c r="F32" s="39">
        <f t="shared" si="2"/>
        <v>21.759393172079466</v>
      </c>
      <c r="G32" s="40">
        <f>G38+G43+G59+G56+G53</f>
        <v>63.5</v>
      </c>
      <c r="H32" s="40">
        <f>H38+H43+H59+H56+H53</f>
        <v>0</v>
      </c>
      <c r="I32" s="40">
        <f>I38+I43+I59+I56+I53</f>
        <v>0</v>
      </c>
      <c r="J32" s="43">
        <f t="shared" si="1"/>
        <v>0</v>
      </c>
      <c r="L32" s="49"/>
    </row>
    <row r="33" spans="1:10" ht="12.75">
      <c r="A33" s="18" t="s">
        <v>49</v>
      </c>
      <c r="B33" s="19"/>
      <c r="C33" s="37">
        <f aca="true" t="shared" si="3" ref="C33:E34">C39+C44+C60</f>
        <v>72681.7</v>
      </c>
      <c r="D33" s="37">
        <f t="shared" si="3"/>
        <v>0</v>
      </c>
      <c r="E33" s="37">
        <f t="shared" si="3"/>
        <v>14695.900000000001</v>
      </c>
      <c r="F33" s="36">
        <f t="shared" si="2"/>
        <v>20.21953256459329</v>
      </c>
      <c r="G33" s="26"/>
      <c r="H33" s="26"/>
      <c r="I33" s="30"/>
      <c r="J33" s="26"/>
    </row>
    <row r="34" spans="1:10" ht="12.75">
      <c r="A34" s="18" t="s">
        <v>50</v>
      </c>
      <c r="B34" s="19"/>
      <c r="C34" s="37">
        <f t="shared" si="3"/>
        <v>21949.1</v>
      </c>
      <c r="D34" s="37">
        <f t="shared" si="3"/>
        <v>0</v>
      </c>
      <c r="E34" s="37">
        <f t="shared" si="3"/>
        <v>3997.2</v>
      </c>
      <c r="F34" s="36">
        <f t="shared" si="2"/>
        <v>18.21122506161984</v>
      </c>
      <c r="G34" s="26"/>
      <c r="H34" s="26"/>
      <c r="I34" s="30"/>
      <c r="J34" s="26"/>
    </row>
    <row r="35" spans="1:12" ht="12.75">
      <c r="A35" s="18" t="s">
        <v>48</v>
      </c>
      <c r="B35" s="19"/>
      <c r="C35" s="37">
        <f>C41+C46+C62+C57</f>
        <v>7415</v>
      </c>
      <c r="D35" s="37">
        <f>D41+D46+D62+D57</f>
        <v>0</v>
      </c>
      <c r="E35" s="37">
        <f>E41+E46+E62+E57</f>
        <v>2519.8999999999996</v>
      </c>
      <c r="F35" s="36">
        <f t="shared" si="2"/>
        <v>33.983816587997296</v>
      </c>
      <c r="G35" s="26"/>
      <c r="H35" s="26"/>
      <c r="I35" s="30"/>
      <c r="J35" s="26"/>
      <c r="L35" s="38"/>
    </row>
    <row r="36" spans="1:10" ht="12.75">
      <c r="A36" s="18" t="s">
        <v>3</v>
      </c>
      <c r="B36" s="19"/>
      <c r="C36" s="37">
        <f>C32-C33-C34-C35</f>
        <v>24487.6</v>
      </c>
      <c r="D36" s="37">
        <f>D32-D33-D34-D35</f>
        <v>0</v>
      </c>
      <c r="E36" s="37">
        <f>E32-E33-E34-E35</f>
        <v>6319.899999999996</v>
      </c>
      <c r="F36" s="36">
        <f t="shared" si="2"/>
        <v>25.808572502001</v>
      </c>
      <c r="G36" s="26"/>
      <c r="H36" s="26"/>
      <c r="I36" s="30"/>
      <c r="J36" s="26"/>
    </row>
    <row r="37" spans="1:10" ht="12" customHeight="1">
      <c r="A37" s="18" t="s">
        <v>58</v>
      </c>
      <c r="B37" s="19"/>
      <c r="C37" s="26"/>
      <c r="D37" s="26"/>
      <c r="E37" s="26"/>
      <c r="F37" s="36"/>
      <c r="G37" s="26"/>
      <c r="H37" s="26"/>
      <c r="I37" s="30"/>
      <c r="J37" s="26"/>
    </row>
    <row r="38" spans="1:10" s="7" customFormat="1" ht="14.25" customHeight="1">
      <c r="A38" s="16" t="s">
        <v>7</v>
      </c>
      <c r="B38" s="20" t="s">
        <v>8</v>
      </c>
      <c r="C38" s="27">
        <v>25310.6</v>
      </c>
      <c r="D38" s="27"/>
      <c r="E38" s="27">
        <v>5634.6</v>
      </c>
      <c r="F38" s="39">
        <f aca="true" t="shared" si="4" ref="F38:F50">E38/C38*100</f>
        <v>22.261819158771427</v>
      </c>
      <c r="G38" s="26"/>
      <c r="H38" s="26"/>
      <c r="I38" s="30"/>
      <c r="J38" s="27"/>
    </row>
    <row r="39" spans="1:10" ht="12.75">
      <c r="A39" s="18" t="s">
        <v>51</v>
      </c>
      <c r="B39" s="20"/>
      <c r="C39" s="37">
        <v>11906.8</v>
      </c>
      <c r="D39" s="26"/>
      <c r="E39" s="37">
        <v>2323.6</v>
      </c>
      <c r="F39" s="36">
        <f t="shared" si="4"/>
        <v>19.514899049282764</v>
      </c>
      <c r="G39" s="26"/>
      <c r="H39" s="26"/>
      <c r="I39" s="30"/>
      <c r="J39" s="26"/>
    </row>
    <row r="40" spans="1:10" ht="12.75">
      <c r="A40" s="18" t="s">
        <v>47</v>
      </c>
      <c r="B40" s="20"/>
      <c r="C40" s="26">
        <v>3595.7</v>
      </c>
      <c r="D40" s="26"/>
      <c r="E40" s="37">
        <v>665.8</v>
      </c>
      <c r="F40" s="36">
        <f t="shared" si="4"/>
        <v>18.516561448396697</v>
      </c>
      <c r="G40" s="26"/>
      <c r="H40" s="26"/>
      <c r="I40" s="30"/>
      <c r="J40" s="26"/>
    </row>
    <row r="41" spans="1:12" ht="12.75">
      <c r="A41" s="18" t="s">
        <v>48</v>
      </c>
      <c r="B41" s="20"/>
      <c r="C41" s="37">
        <v>2719.1</v>
      </c>
      <c r="D41" s="26"/>
      <c r="E41" s="37">
        <v>841.8</v>
      </c>
      <c r="F41" s="36">
        <f t="shared" si="4"/>
        <v>30.958773123459967</v>
      </c>
      <c r="G41" s="26"/>
      <c r="H41" s="26"/>
      <c r="I41" s="30"/>
      <c r="J41" s="26"/>
      <c r="L41" s="38"/>
    </row>
    <row r="42" spans="1:10" ht="12.75">
      <c r="A42" s="18" t="s">
        <v>3</v>
      </c>
      <c r="B42" s="54"/>
      <c r="C42" s="26">
        <f>C38-C39-C40-C41</f>
        <v>7088.999999999998</v>
      </c>
      <c r="D42" s="26">
        <f>D38-D39-D40-D41</f>
        <v>0</v>
      </c>
      <c r="E42" s="26">
        <f>E38-E39-E40-E41</f>
        <v>1803.4000000000008</v>
      </c>
      <c r="F42" s="36">
        <f t="shared" si="4"/>
        <v>25.439413175342096</v>
      </c>
      <c r="G42" s="26"/>
      <c r="H42" s="26"/>
      <c r="I42" s="30"/>
      <c r="J42" s="26"/>
    </row>
    <row r="43" spans="1:10" s="7" customFormat="1" ht="21.75" customHeight="1">
      <c r="A43" s="16" t="s">
        <v>9</v>
      </c>
      <c r="B43" s="54" t="s">
        <v>68</v>
      </c>
      <c r="C43" s="40">
        <v>97188.3</v>
      </c>
      <c r="D43" s="27"/>
      <c r="E43" s="40">
        <v>21299.6</v>
      </c>
      <c r="F43" s="39">
        <f t="shared" si="4"/>
        <v>21.91580673805386</v>
      </c>
      <c r="G43" s="26"/>
      <c r="H43" s="26"/>
      <c r="I43" s="30"/>
      <c r="J43" s="27"/>
    </row>
    <row r="44" spans="1:10" ht="12.75">
      <c r="A44" s="18" t="s">
        <v>44</v>
      </c>
      <c r="B44" s="19"/>
      <c r="C44" s="37">
        <v>60289.4</v>
      </c>
      <c r="D44" s="26"/>
      <c r="E44" s="37">
        <v>12287.1</v>
      </c>
      <c r="F44" s="36">
        <f t="shared" si="4"/>
        <v>20.38019950439049</v>
      </c>
      <c r="G44" s="26"/>
      <c r="H44" s="26"/>
      <c r="I44" s="30"/>
      <c r="J44" s="26"/>
    </row>
    <row r="45" spans="1:10" ht="12.75">
      <c r="A45" s="18" t="s">
        <v>47</v>
      </c>
      <c r="B45" s="19"/>
      <c r="C45" s="26">
        <v>18206.8</v>
      </c>
      <c r="D45" s="26"/>
      <c r="E45" s="37">
        <v>3314.1</v>
      </c>
      <c r="F45" s="36">
        <f t="shared" si="4"/>
        <v>18.20253971043786</v>
      </c>
      <c r="G45" s="26"/>
      <c r="H45" s="26"/>
      <c r="I45" s="30"/>
      <c r="J45" s="26"/>
    </row>
    <row r="46" spans="1:12" ht="12.75">
      <c r="A46" s="18" t="s">
        <v>48</v>
      </c>
      <c r="B46" s="19"/>
      <c r="C46" s="37">
        <v>4691.9</v>
      </c>
      <c r="D46" s="26"/>
      <c r="E46" s="37">
        <v>1678.1</v>
      </c>
      <c r="F46" s="36">
        <f t="shared" si="4"/>
        <v>35.765894413776934</v>
      </c>
      <c r="G46" s="26"/>
      <c r="H46" s="26"/>
      <c r="I46" s="30"/>
      <c r="J46" s="26"/>
      <c r="L46" s="38"/>
    </row>
    <row r="47" spans="1:209" ht="12.75">
      <c r="A47" s="18" t="s">
        <v>3</v>
      </c>
      <c r="B47" s="19"/>
      <c r="C47" s="37">
        <f>C43-C44-C45-C46</f>
        <v>14000.200000000003</v>
      </c>
      <c r="D47" s="26">
        <f>D43-D44-D45-D46</f>
        <v>0</v>
      </c>
      <c r="E47" s="26">
        <f>E43-E44-E45-E46</f>
        <v>4020.299999999998</v>
      </c>
      <c r="F47" s="36">
        <f t="shared" si="4"/>
        <v>28.716018342595085</v>
      </c>
      <c r="G47" s="26"/>
      <c r="H47" s="26"/>
      <c r="I47" s="30"/>
      <c r="J47" s="26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50"/>
      <c r="BG47" s="50"/>
      <c r="BH47" s="50"/>
      <c r="BI47" s="50"/>
      <c r="BJ47" s="50"/>
      <c r="BK47" s="50"/>
      <c r="BL47" s="50"/>
      <c r="BM47" s="50"/>
      <c r="BN47" s="50"/>
      <c r="BO47" s="50"/>
      <c r="BP47" s="50"/>
      <c r="BQ47" s="50"/>
      <c r="BR47" s="50"/>
      <c r="BS47" s="50"/>
      <c r="BT47" s="50"/>
      <c r="BU47" s="50"/>
      <c r="BV47" s="50"/>
      <c r="BW47" s="50"/>
      <c r="BX47" s="50"/>
      <c r="BY47" s="50"/>
      <c r="BZ47" s="50"/>
      <c r="CA47" s="50"/>
      <c r="CB47" s="50"/>
      <c r="CC47" s="50"/>
      <c r="CD47" s="50"/>
      <c r="CE47" s="50"/>
      <c r="CF47" s="50"/>
      <c r="CG47" s="50"/>
      <c r="CH47" s="50"/>
      <c r="CI47" s="50"/>
      <c r="CJ47" s="50"/>
      <c r="CK47" s="50"/>
      <c r="CL47" s="50"/>
      <c r="CM47" s="50"/>
      <c r="CN47" s="50"/>
      <c r="CO47" s="50"/>
      <c r="CP47" s="50"/>
      <c r="CQ47" s="50"/>
      <c r="CR47" s="50"/>
      <c r="CS47" s="50"/>
      <c r="CT47" s="50"/>
      <c r="CU47" s="50"/>
      <c r="CV47" s="50"/>
      <c r="CW47" s="50"/>
      <c r="CX47" s="50"/>
      <c r="CY47" s="50"/>
      <c r="CZ47" s="50"/>
      <c r="DA47" s="50"/>
      <c r="DB47" s="50"/>
      <c r="DC47" s="50"/>
      <c r="DD47" s="50"/>
      <c r="DE47" s="50"/>
      <c r="DF47" s="50"/>
      <c r="DG47" s="50"/>
      <c r="DH47" s="50"/>
      <c r="DI47" s="50"/>
      <c r="DJ47" s="50"/>
      <c r="DK47" s="50"/>
      <c r="DL47" s="50"/>
      <c r="DM47" s="50"/>
      <c r="DN47" s="50"/>
      <c r="DO47" s="50"/>
      <c r="DP47" s="50"/>
      <c r="DQ47" s="50"/>
      <c r="DR47" s="50"/>
      <c r="DS47" s="50"/>
      <c r="DT47" s="50"/>
      <c r="DU47" s="50"/>
      <c r="DV47" s="50"/>
      <c r="DW47" s="50"/>
      <c r="DX47" s="50"/>
      <c r="DY47" s="50"/>
      <c r="DZ47" s="50"/>
      <c r="EA47" s="50"/>
      <c r="EB47" s="50"/>
      <c r="EC47" s="50"/>
      <c r="ED47" s="50"/>
      <c r="EE47" s="50"/>
      <c r="EF47" s="50"/>
      <c r="EG47" s="50"/>
      <c r="EH47" s="50"/>
      <c r="EI47" s="50"/>
      <c r="EJ47" s="50"/>
      <c r="EK47" s="50"/>
      <c r="EL47" s="50"/>
      <c r="EM47" s="50"/>
      <c r="EN47" s="50"/>
      <c r="EO47" s="50"/>
      <c r="EP47" s="50"/>
      <c r="EQ47" s="50"/>
      <c r="ER47" s="50"/>
      <c r="ES47" s="50"/>
      <c r="ET47" s="50"/>
      <c r="EU47" s="50"/>
      <c r="EV47" s="50"/>
      <c r="EW47" s="50"/>
      <c r="EX47" s="50"/>
      <c r="EY47" s="50"/>
      <c r="EZ47" s="50"/>
      <c r="FA47" s="50"/>
      <c r="FB47" s="50"/>
      <c r="FC47" s="50"/>
      <c r="FD47" s="50"/>
      <c r="FE47" s="50"/>
      <c r="FF47" s="50"/>
      <c r="FG47" s="50"/>
      <c r="FH47" s="50"/>
      <c r="FI47" s="50"/>
      <c r="FJ47" s="50"/>
      <c r="FK47" s="50"/>
      <c r="FL47" s="50"/>
      <c r="FM47" s="50"/>
      <c r="FN47" s="50"/>
      <c r="FO47" s="50"/>
      <c r="FP47" s="50"/>
      <c r="FQ47" s="50"/>
      <c r="FR47" s="50"/>
      <c r="FS47" s="50"/>
      <c r="FT47" s="50"/>
      <c r="FU47" s="50"/>
      <c r="FV47" s="50"/>
      <c r="FW47" s="50"/>
      <c r="FX47" s="50"/>
      <c r="FY47" s="50"/>
      <c r="FZ47" s="50"/>
      <c r="GA47" s="50"/>
      <c r="GB47" s="50"/>
      <c r="GC47" s="50"/>
      <c r="GD47" s="50"/>
      <c r="GE47" s="50"/>
      <c r="GF47" s="50"/>
      <c r="GG47" s="50"/>
      <c r="GH47" s="50"/>
      <c r="GI47" s="50"/>
      <c r="GJ47" s="50"/>
      <c r="GK47" s="50"/>
      <c r="GL47" s="50"/>
      <c r="GM47" s="50"/>
      <c r="GN47" s="50"/>
      <c r="GO47" s="50"/>
      <c r="GP47" s="50"/>
      <c r="GQ47" s="50"/>
      <c r="GR47" s="50"/>
      <c r="GS47" s="50"/>
      <c r="GT47" s="50"/>
      <c r="GU47" s="50"/>
      <c r="GV47" s="50"/>
      <c r="GW47" s="50"/>
      <c r="GX47" s="50"/>
      <c r="GY47" s="50"/>
      <c r="GZ47" s="50"/>
      <c r="HA47" s="50"/>
    </row>
    <row r="48" spans="1:209" s="2" customFormat="1" ht="25.5" customHeight="1">
      <c r="A48" s="21" t="s">
        <v>77</v>
      </c>
      <c r="B48" s="22"/>
      <c r="C48" s="47">
        <v>63546</v>
      </c>
      <c r="D48" s="28"/>
      <c r="E48" s="47">
        <v>12582.9</v>
      </c>
      <c r="F48" s="39">
        <f t="shared" si="4"/>
        <v>19.80124634123312</v>
      </c>
      <c r="G48" s="29"/>
      <c r="H48" s="29"/>
      <c r="I48" s="31"/>
      <c r="J48" s="28"/>
      <c r="K48" s="51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  <c r="BA48" s="51"/>
      <c r="BB48" s="51"/>
      <c r="BC48" s="51"/>
      <c r="BD48" s="51"/>
      <c r="BE48" s="51"/>
      <c r="BF48" s="51"/>
      <c r="BG48" s="51"/>
      <c r="BH48" s="51"/>
      <c r="BI48" s="51"/>
      <c r="BJ48" s="51"/>
      <c r="BK48" s="51"/>
      <c r="BL48" s="51"/>
      <c r="BM48" s="51"/>
      <c r="BN48" s="51"/>
      <c r="BO48" s="51"/>
      <c r="BP48" s="51"/>
      <c r="BQ48" s="51"/>
      <c r="BR48" s="51"/>
      <c r="BS48" s="51"/>
      <c r="BT48" s="51"/>
      <c r="BU48" s="51"/>
      <c r="BV48" s="51"/>
      <c r="BW48" s="51"/>
      <c r="BX48" s="51"/>
      <c r="BY48" s="51"/>
      <c r="BZ48" s="51"/>
      <c r="CA48" s="51"/>
      <c r="CB48" s="51"/>
      <c r="CC48" s="51"/>
      <c r="CD48" s="51"/>
      <c r="CE48" s="51"/>
      <c r="CF48" s="51"/>
      <c r="CG48" s="51"/>
      <c r="CH48" s="51"/>
      <c r="CI48" s="51"/>
      <c r="CJ48" s="51"/>
      <c r="CK48" s="51"/>
      <c r="CL48" s="51"/>
      <c r="CM48" s="51"/>
      <c r="CN48" s="51"/>
      <c r="CO48" s="51"/>
      <c r="CP48" s="51"/>
      <c r="CQ48" s="51"/>
      <c r="CR48" s="51"/>
      <c r="CS48" s="51"/>
      <c r="CT48" s="51"/>
      <c r="CU48" s="51"/>
      <c r="CV48" s="51"/>
      <c r="CW48" s="51"/>
      <c r="CX48" s="51"/>
      <c r="CY48" s="51"/>
      <c r="CZ48" s="51"/>
      <c r="DA48" s="51"/>
      <c r="DB48" s="51"/>
      <c r="DC48" s="51"/>
      <c r="DD48" s="51"/>
      <c r="DE48" s="51"/>
      <c r="DF48" s="51"/>
      <c r="DG48" s="51"/>
      <c r="DH48" s="51"/>
      <c r="DI48" s="51"/>
      <c r="DJ48" s="51"/>
      <c r="DK48" s="51"/>
      <c r="DL48" s="51"/>
      <c r="DM48" s="51"/>
      <c r="DN48" s="51"/>
      <c r="DO48" s="51"/>
      <c r="DP48" s="51"/>
      <c r="DQ48" s="51"/>
      <c r="DR48" s="51"/>
      <c r="DS48" s="51"/>
      <c r="DT48" s="51"/>
      <c r="DU48" s="51"/>
      <c r="DV48" s="51"/>
      <c r="DW48" s="51"/>
      <c r="DX48" s="51"/>
      <c r="DY48" s="51"/>
      <c r="DZ48" s="51"/>
      <c r="EA48" s="51"/>
      <c r="EB48" s="51"/>
      <c r="EC48" s="51"/>
      <c r="ED48" s="51"/>
      <c r="EE48" s="51"/>
      <c r="EF48" s="51"/>
      <c r="EG48" s="51"/>
      <c r="EH48" s="51"/>
      <c r="EI48" s="51"/>
      <c r="EJ48" s="51"/>
      <c r="EK48" s="51"/>
      <c r="EL48" s="51"/>
      <c r="EM48" s="51"/>
      <c r="EN48" s="51"/>
      <c r="EO48" s="51"/>
      <c r="EP48" s="51"/>
      <c r="EQ48" s="51"/>
      <c r="ER48" s="51"/>
      <c r="ES48" s="51"/>
      <c r="ET48" s="51"/>
      <c r="EU48" s="51"/>
      <c r="EV48" s="51"/>
      <c r="EW48" s="51"/>
      <c r="EX48" s="51"/>
      <c r="EY48" s="51"/>
      <c r="EZ48" s="51"/>
      <c r="FA48" s="51"/>
      <c r="FB48" s="51"/>
      <c r="FC48" s="51"/>
      <c r="FD48" s="51"/>
      <c r="FE48" s="51"/>
      <c r="FF48" s="51"/>
      <c r="FG48" s="51"/>
      <c r="FH48" s="51"/>
      <c r="FI48" s="51"/>
      <c r="FJ48" s="51"/>
      <c r="FK48" s="51"/>
      <c r="FL48" s="51"/>
      <c r="FM48" s="51"/>
      <c r="FN48" s="51"/>
      <c r="FO48" s="51"/>
      <c r="FP48" s="51"/>
      <c r="FQ48" s="51"/>
      <c r="FR48" s="51"/>
      <c r="FS48" s="51"/>
      <c r="FT48" s="51"/>
      <c r="FU48" s="51"/>
      <c r="FV48" s="51"/>
      <c r="FW48" s="51"/>
      <c r="FX48" s="51"/>
      <c r="FY48" s="51"/>
      <c r="FZ48" s="51"/>
      <c r="GA48" s="51"/>
      <c r="GB48" s="51"/>
      <c r="GC48" s="51"/>
      <c r="GD48" s="51"/>
      <c r="GE48" s="51"/>
      <c r="GF48" s="51"/>
      <c r="GG48" s="51"/>
      <c r="GH48" s="51"/>
      <c r="GI48" s="51"/>
      <c r="GJ48" s="51"/>
      <c r="GK48" s="51"/>
      <c r="GL48" s="51"/>
      <c r="GM48" s="51"/>
      <c r="GN48" s="51"/>
      <c r="GO48" s="51"/>
      <c r="GP48" s="51"/>
      <c r="GQ48" s="51"/>
      <c r="GR48" s="51"/>
      <c r="GS48" s="51"/>
      <c r="GT48" s="51"/>
      <c r="GU48" s="51"/>
      <c r="GV48" s="51"/>
      <c r="GW48" s="51"/>
      <c r="GX48" s="51"/>
      <c r="GY48" s="51"/>
      <c r="GZ48" s="51"/>
      <c r="HA48" s="51"/>
    </row>
    <row r="49" spans="1:209" s="1" customFormat="1" ht="12.75">
      <c r="A49" s="23" t="s">
        <v>52</v>
      </c>
      <c r="B49" s="24"/>
      <c r="C49" s="46">
        <v>47691</v>
      </c>
      <c r="D49" s="29"/>
      <c r="E49" s="29">
        <v>9653.9</v>
      </c>
      <c r="F49" s="36">
        <f t="shared" si="4"/>
        <v>20.242603426222978</v>
      </c>
      <c r="G49" s="29"/>
      <c r="H49" s="29"/>
      <c r="I49" s="31"/>
      <c r="J49" s="29"/>
      <c r="K49" s="52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  <c r="BF49" s="52"/>
      <c r="BG49" s="52"/>
      <c r="BH49" s="52"/>
      <c r="BI49" s="52"/>
      <c r="BJ49" s="52"/>
      <c r="BK49" s="52"/>
      <c r="BL49" s="52"/>
      <c r="BM49" s="52"/>
      <c r="BN49" s="52"/>
      <c r="BO49" s="52"/>
      <c r="BP49" s="52"/>
      <c r="BQ49" s="52"/>
      <c r="BR49" s="52"/>
      <c r="BS49" s="52"/>
      <c r="BT49" s="52"/>
      <c r="BU49" s="52"/>
      <c r="BV49" s="52"/>
      <c r="BW49" s="52"/>
      <c r="BX49" s="52"/>
      <c r="BY49" s="52"/>
      <c r="BZ49" s="52"/>
      <c r="CA49" s="52"/>
      <c r="CB49" s="52"/>
      <c r="CC49" s="52"/>
      <c r="CD49" s="52"/>
      <c r="CE49" s="52"/>
      <c r="CF49" s="52"/>
      <c r="CG49" s="52"/>
      <c r="CH49" s="52"/>
      <c r="CI49" s="52"/>
      <c r="CJ49" s="52"/>
      <c r="CK49" s="52"/>
      <c r="CL49" s="52"/>
      <c r="CM49" s="52"/>
      <c r="CN49" s="52"/>
      <c r="CO49" s="52"/>
      <c r="CP49" s="52"/>
      <c r="CQ49" s="52"/>
      <c r="CR49" s="52"/>
      <c r="CS49" s="52"/>
      <c r="CT49" s="52"/>
      <c r="CU49" s="52"/>
      <c r="CV49" s="52"/>
      <c r="CW49" s="52"/>
      <c r="CX49" s="52"/>
      <c r="CY49" s="52"/>
      <c r="CZ49" s="52"/>
      <c r="DA49" s="52"/>
      <c r="DB49" s="52"/>
      <c r="DC49" s="52"/>
      <c r="DD49" s="52"/>
      <c r="DE49" s="52"/>
      <c r="DF49" s="52"/>
      <c r="DG49" s="52"/>
      <c r="DH49" s="52"/>
      <c r="DI49" s="52"/>
      <c r="DJ49" s="52"/>
      <c r="DK49" s="52"/>
      <c r="DL49" s="52"/>
      <c r="DM49" s="52"/>
      <c r="DN49" s="52"/>
      <c r="DO49" s="52"/>
      <c r="DP49" s="52"/>
      <c r="DQ49" s="52"/>
      <c r="DR49" s="52"/>
      <c r="DS49" s="52"/>
      <c r="DT49" s="52"/>
      <c r="DU49" s="52"/>
      <c r="DV49" s="52"/>
      <c r="DW49" s="52"/>
      <c r="DX49" s="52"/>
      <c r="DY49" s="52"/>
      <c r="DZ49" s="52"/>
      <c r="EA49" s="52"/>
      <c r="EB49" s="52"/>
      <c r="EC49" s="52"/>
      <c r="ED49" s="52"/>
      <c r="EE49" s="52"/>
      <c r="EF49" s="52"/>
      <c r="EG49" s="52"/>
      <c r="EH49" s="52"/>
      <c r="EI49" s="52"/>
      <c r="EJ49" s="52"/>
      <c r="EK49" s="52"/>
      <c r="EL49" s="52"/>
      <c r="EM49" s="52"/>
      <c r="EN49" s="52"/>
      <c r="EO49" s="52"/>
      <c r="EP49" s="52"/>
      <c r="EQ49" s="52"/>
      <c r="ER49" s="52"/>
      <c r="ES49" s="52"/>
      <c r="ET49" s="52"/>
      <c r="EU49" s="52"/>
      <c r="EV49" s="52"/>
      <c r="EW49" s="52"/>
      <c r="EX49" s="52"/>
      <c r="EY49" s="52"/>
      <c r="EZ49" s="52"/>
      <c r="FA49" s="52"/>
      <c r="FB49" s="52"/>
      <c r="FC49" s="52"/>
      <c r="FD49" s="52"/>
      <c r="FE49" s="52"/>
      <c r="FF49" s="52"/>
      <c r="FG49" s="52"/>
      <c r="FH49" s="52"/>
      <c r="FI49" s="52"/>
      <c r="FJ49" s="52"/>
      <c r="FK49" s="52"/>
      <c r="FL49" s="52"/>
      <c r="FM49" s="52"/>
      <c r="FN49" s="52"/>
      <c r="FO49" s="52"/>
      <c r="FP49" s="52"/>
      <c r="FQ49" s="52"/>
      <c r="FR49" s="52"/>
      <c r="FS49" s="52"/>
      <c r="FT49" s="52"/>
      <c r="FU49" s="52"/>
      <c r="FV49" s="52"/>
      <c r="FW49" s="52"/>
      <c r="FX49" s="52"/>
      <c r="FY49" s="52"/>
      <c r="FZ49" s="52"/>
      <c r="GA49" s="52"/>
      <c r="GB49" s="52"/>
      <c r="GC49" s="52"/>
      <c r="GD49" s="52"/>
      <c r="GE49" s="52"/>
      <c r="GF49" s="52"/>
      <c r="GG49" s="52"/>
      <c r="GH49" s="52"/>
      <c r="GI49" s="52"/>
      <c r="GJ49" s="52"/>
      <c r="GK49" s="52"/>
      <c r="GL49" s="52"/>
      <c r="GM49" s="52"/>
      <c r="GN49" s="52"/>
      <c r="GO49" s="52"/>
      <c r="GP49" s="52"/>
      <c r="GQ49" s="52"/>
      <c r="GR49" s="52"/>
      <c r="GS49" s="52"/>
      <c r="GT49" s="52"/>
      <c r="GU49" s="52"/>
      <c r="GV49" s="52"/>
      <c r="GW49" s="52"/>
      <c r="GX49" s="52"/>
      <c r="GY49" s="52"/>
      <c r="GZ49" s="52"/>
      <c r="HA49" s="52"/>
    </row>
    <row r="50" spans="1:209" s="1" customFormat="1" ht="12.75">
      <c r="A50" s="23" t="s">
        <v>53</v>
      </c>
      <c r="B50" s="24"/>
      <c r="C50" s="46">
        <v>15032.5</v>
      </c>
      <c r="D50" s="29"/>
      <c r="E50" s="29">
        <v>2601.3</v>
      </c>
      <c r="F50" s="36">
        <f t="shared" si="4"/>
        <v>17.30450690171296</v>
      </c>
      <c r="G50" s="29"/>
      <c r="H50" s="29"/>
      <c r="I50" s="31"/>
      <c r="J50" s="29"/>
      <c r="K50" s="52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2"/>
      <c r="BD50" s="52"/>
      <c r="BE50" s="52"/>
      <c r="BF50" s="52"/>
      <c r="BG50" s="52"/>
      <c r="BH50" s="52"/>
      <c r="BI50" s="52"/>
      <c r="BJ50" s="52"/>
      <c r="BK50" s="52"/>
      <c r="BL50" s="52"/>
      <c r="BM50" s="52"/>
      <c r="BN50" s="52"/>
      <c r="BO50" s="52"/>
      <c r="BP50" s="52"/>
      <c r="BQ50" s="52"/>
      <c r="BR50" s="52"/>
      <c r="BS50" s="52"/>
      <c r="BT50" s="52"/>
      <c r="BU50" s="52"/>
      <c r="BV50" s="52"/>
      <c r="BW50" s="52"/>
      <c r="BX50" s="52"/>
      <c r="BY50" s="52"/>
      <c r="BZ50" s="52"/>
      <c r="CA50" s="52"/>
      <c r="CB50" s="52"/>
      <c r="CC50" s="52"/>
      <c r="CD50" s="52"/>
      <c r="CE50" s="52"/>
      <c r="CF50" s="52"/>
      <c r="CG50" s="52"/>
      <c r="CH50" s="52"/>
      <c r="CI50" s="52"/>
      <c r="CJ50" s="52"/>
      <c r="CK50" s="52"/>
      <c r="CL50" s="52"/>
      <c r="CM50" s="52"/>
      <c r="CN50" s="52"/>
      <c r="CO50" s="52"/>
      <c r="CP50" s="52"/>
      <c r="CQ50" s="52"/>
      <c r="CR50" s="52"/>
      <c r="CS50" s="52"/>
      <c r="CT50" s="52"/>
      <c r="CU50" s="52"/>
      <c r="CV50" s="52"/>
      <c r="CW50" s="52"/>
      <c r="CX50" s="52"/>
      <c r="CY50" s="52"/>
      <c r="CZ50" s="52"/>
      <c r="DA50" s="52"/>
      <c r="DB50" s="52"/>
      <c r="DC50" s="52"/>
      <c r="DD50" s="52"/>
      <c r="DE50" s="52"/>
      <c r="DF50" s="52"/>
      <c r="DG50" s="52"/>
      <c r="DH50" s="52"/>
      <c r="DI50" s="52"/>
      <c r="DJ50" s="52"/>
      <c r="DK50" s="52"/>
      <c r="DL50" s="52"/>
      <c r="DM50" s="52"/>
      <c r="DN50" s="52"/>
      <c r="DO50" s="52"/>
      <c r="DP50" s="52"/>
      <c r="DQ50" s="52"/>
      <c r="DR50" s="52"/>
      <c r="DS50" s="52"/>
      <c r="DT50" s="52"/>
      <c r="DU50" s="52"/>
      <c r="DV50" s="52"/>
      <c r="DW50" s="52"/>
      <c r="DX50" s="52"/>
      <c r="DY50" s="52"/>
      <c r="DZ50" s="52"/>
      <c r="EA50" s="52"/>
      <c r="EB50" s="52"/>
      <c r="EC50" s="52"/>
      <c r="ED50" s="52"/>
      <c r="EE50" s="52"/>
      <c r="EF50" s="52"/>
      <c r="EG50" s="52"/>
      <c r="EH50" s="52"/>
      <c r="EI50" s="52"/>
      <c r="EJ50" s="52"/>
      <c r="EK50" s="52"/>
      <c r="EL50" s="52"/>
      <c r="EM50" s="52"/>
      <c r="EN50" s="52"/>
      <c r="EO50" s="52"/>
      <c r="EP50" s="52"/>
      <c r="EQ50" s="52"/>
      <c r="ER50" s="52"/>
      <c r="ES50" s="52"/>
      <c r="ET50" s="52"/>
      <c r="EU50" s="52"/>
      <c r="EV50" s="52"/>
      <c r="EW50" s="52"/>
      <c r="EX50" s="52"/>
      <c r="EY50" s="52"/>
      <c r="EZ50" s="52"/>
      <c r="FA50" s="52"/>
      <c r="FB50" s="52"/>
      <c r="FC50" s="52"/>
      <c r="FD50" s="52"/>
      <c r="FE50" s="52"/>
      <c r="FF50" s="52"/>
      <c r="FG50" s="52"/>
      <c r="FH50" s="52"/>
      <c r="FI50" s="52"/>
      <c r="FJ50" s="52"/>
      <c r="FK50" s="52"/>
      <c r="FL50" s="52"/>
      <c r="FM50" s="52"/>
      <c r="FN50" s="52"/>
      <c r="FO50" s="52"/>
      <c r="FP50" s="52"/>
      <c r="FQ50" s="52"/>
      <c r="FR50" s="52"/>
      <c r="FS50" s="52"/>
      <c r="FT50" s="52"/>
      <c r="FU50" s="52"/>
      <c r="FV50" s="52"/>
      <c r="FW50" s="52"/>
      <c r="FX50" s="52"/>
      <c r="FY50" s="52"/>
      <c r="FZ50" s="52"/>
      <c r="GA50" s="52"/>
      <c r="GB50" s="52"/>
      <c r="GC50" s="52"/>
      <c r="GD50" s="52"/>
      <c r="GE50" s="52"/>
      <c r="GF50" s="52"/>
      <c r="GG50" s="52"/>
      <c r="GH50" s="52"/>
      <c r="GI50" s="52"/>
      <c r="GJ50" s="52"/>
      <c r="GK50" s="52"/>
      <c r="GL50" s="52"/>
      <c r="GM50" s="52"/>
      <c r="GN50" s="52"/>
      <c r="GO50" s="52"/>
      <c r="GP50" s="52"/>
      <c r="GQ50" s="52"/>
      <c r="GR50" s="52"/>
      <c r="GS50" s="52"/>
      <c r="GT50" s="52"/>
      <c r="GU50" s="52"/>
      <c r="GV50" s="52"/>
      <c r="GW50" s="52"/>
      <c r="GX50" s="52"/>
      <c r="GY50" s="52"/>
      <c r="GZ50" s="52"/>
      <c r="HA50" s="52"/>
    </row>
    <row r="51" spans="1:209" s="1" customFormat="1" ht="12.75">
      <c r="A51" s="23" t="s">
        <v>48</v>
      </c>
      <c r="B51" s="24"/>
      <c r="C51" s="29"/>
      <c r="D51" s="29"/>
      <c r="E51" s="29"/>
      <c r="F51" s="36"/>
      <c r="G51" s="29"/>
      <c r="H51" s="29"/>
      <c r="I51" s="31"/>
      <c r="J51" s="29"/>
      <c r="K51" s="52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2"/>
      <c r="BF51" s="52"/>
      <c r="BG51" s="52"/>
      <c r="BH51" s="52"/>
      <c r="BI51" s="52"/>
      <c r="BJ51" s="52"/>
      <c r="BK51" s="52"/>
      <c r="BL51" s="52"/>
      <c r="BM51" s="52"/>
      <c r="BN51" s="52"/>
      <c r="BO51" s="52"/>
      <c r="BP51" s="52"/>
      <c r="BQ51" s="52"/>
      <c r="BR51" s="52"/>
      <c r="BS51" s="52"/>
      <c r="BT51" s="52"/>
      <c r="BU51" s="52"/>
      <c r="BV51" s="52"/>
      <c r="BW51" s="52"/>
      <c r="BX51" s="52"/>
      <c r="BY51" s="52"/>
      <c r="BZ51" s="52"/>
      <c r="CA51" s="52"/>
      <c r="CB51" s="52"/>
      <c r="CC51" s="52"/>
      <c r="CD51" s="52"/>
      <c r="CE51" s="52"/>
      <c r="CF51" s="52"/>
      <c r="CG51" s="52"/>
      <c r="CH51" s="52"/>
      <c r="CI51" s="52"/>
      <c r="CJ51" s="52"/>
      <c r="CK51" s="52"/>
      <c r="CL51" s="52"/>
      <c r="CM51" s="52"/>
      <c r="CN51" s="52"/>
      <c r="CO51" s="52"/>
      <c r="CP51" s="52"/>
      <c r="CQ51" s="52"/>
      <c r="CR51" s="52"/>
      <c r="CS51" s="52"/>
      <c r="CT51" s="52"/>
      <c r="CU51" s="52"/>
      <c r="CV51" s="52"/>
      <c r="CW51" s="52"/>
      <c r="CX51" s="52"/>
      <c r="CY51" s="52"/>
      <c r="CZ51" s="52"/>
      <c r="DA51" s="52"/>
      <c r="DB51" s="52"/>
      <c r="DC51" s="52"/>
      <c r="DD51" s="52"/>
      <c r="DE51" s="52"/>
      <c r="DF51" s="52"/>
      <c r="DG51" s="52"/>
      <c r="DH51" s="52"/>
      <c r="DI51" s="52"/>
      <c r="DJ51" s="52"/>
      <c r="DK51" s="52"/>
      <c r="DL51" s="52"/>
      <c r="DM51" s="52"/>
      <c r="DN51" s="52"/>
      <c r="DO51" s="52"/>
      <c r="DP51" s="52"/>
      <c r="DQ51" s="52"/>
      <c r="DR51" s="52"/>
      <c r="DS51" s="52"/>
      <c r="DT51" s="52"/>
      <c r="DU51" s="52"/>
      <c r="DV51" s="52"/>
      <c r="DW51" s="52"/>
      <c r="DX51" s="52"/>
      <c r="DY51" s="52"/>
      <c r="DZ51" s="52"/>
      <c r="EA51" s="52"/>
      <c r="EB51" s="52"/>
      <c r="EC51" s="52"/>
      <c r="ED51" s="52"/>
      <c r="EE51" s="52"/>
      <c r="EF51" s="52"/>
      <c r="EG51" s="52"/>
      <c r="EH51" s="52"/>
      <c r="EI51" s="52"/>
      <c r="EJ51" s="52"/>
      <c r="EK51" s="52"/>
      <c r="EL51" s="52"/>
      <c r="EM51" s="52"/>
      <c r="EN51" s="52"/>
      <c r="EO51" s="52"/>
      <c r="EP51" s="52"/>
      <c r="EQ51" s="52"/>
      <c r="ER51" s="52"/>
      <c r="ES51" s="52"/>
      <c r="ET51" s="52"/>
      <c r="EU51" s="52"/>
      <c r="EV51" s="52"/>
      <c r="EW51" s="52"/>
      <c r="EX51" s="52"/>
      <c r="EY51" s="52"/>
      <c r="EZ51" s="52"/>
      <c r="FA51" s="52"/>
      <c r="FB51" s="52"/>
      <c r="FC51" s="52"/>
      <c r="FD51" s="52"/>
      <c r="FE51" s="52"/>
      <c r="FF51" s="52"/>
      <c r="FG51" s="52"/>
      <c r="FH51" s="52"/>
      <c r="FI51" s="52"/>
      <c r="FJ51" s="52"/>
      <c r="FK51" s="52"/>
      <c r="FL51" s="52"/>
      <c r="FM51" s="52"/>
      <c r="FN51" s="52"/>
      <c r="FO51" s="52"/>
      <c r="FP51" s="52"/>
      <c r="FQ51" s="52"/>
      <c r="FR51" s="52"/>
      <c r="FS51" s="52"/>
      <c r="FT51" s="52"/>
      <c r="FU51" s="52"/>
      <c r="FV51" s="52"/>
      <c r="FW51" s="52"/>
      <c r="FX51" s="52"/>
      <c r="FY51" s="52"/>
      <c r="FZ51" s="52"/>
      <c r="GA51" s="52"/>
      <c r="GB51" s="52"/>
      <c r="GC51" s="52"/>
      <c r="GD51" s="52"/>
      <c r="GE51" s="52"/>
      <c r="GF51" s="52"/>
      <c r="GG51" s="52"/>
      <c r="GH51" s="52"/>
      <c r="GI51" s="52"/>
      <c r="GJ51" s="52"/>
      <c r="GK51" s="52"/>
      <c r="GL51" s="52"/>
      <c r="GM51" s="52"/>
      <c r="GN51" s="52"/>
      <c r="GO51" s="52"/>
      <c r="GP51" s="52"/>
      <c r="GQ51" s="52"/>
      <c r="GR51" s="52"/>
      <c r="GS51" s="52"/>
      <c r="GT51" s="52"/>
      <c r="GU51" s="52"/>
      <c r="GV51" s="52"/>
      <c r="GW51" s="52"/>
      <c r="GX51" s="52"/>
      <c r="GY51" s="52"/>
      <c r="GZ51" s="52"/>
      <c r="HA51" s="52"/>
    </row>
    <row r="52" spans="1:209" s="1" customFormat="1" ht="12.75">
      <c r="A52" s="23" t="s">
        <v>3</v>
      </c>
      <c r="B52" s="24"/>
      <c r="C52" s="29">
        <f>C48-C49-C50</f>
        <v>822.5</v>
      </c>
      <c r="D52" s="29">
        <f>D48-D49-D50</f>
        <v>0</v>
      </c>
      <c r="E52" s="29">
        <f>E48-E49-E50</f>
        <v>327.6999999999998</v>
      </c>
      <c r="F52" s="36">
        <f>E52/C52*100</f>
        <v>39.84194528875378</v>
      </c>
      <c r="G52" s="29"/>
      <c r="H52" s="29"/>
      <c r="I52" s="31"/>
      <c r="J52" s="29"/>
      <c r="K52" s="52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2"/>
      <c r="AZ52" s="52"/>
      <c r="BA52" s="52"/>
      <c r="BB52" s="52"/>
      <c r="BC52" s="52"/>
      <c r="BD52" s="52"/>
      <c r="BE52" s="52"/>
      <c r="BF52" s="52"/>
      <c r="BG52" s="52"/>
      <c r="BH52" s="52"/>
      <c r="BI52" s="52"/>
      <c r="BJ52" s="52"/>
      <c r="BK52" s="52"/>
      <c r="BL52" s="52"/>
      <c r="BM52" s="52"/>
      <c r="BN52" s="52"/>
      <c r="BO52" s="52"/>
      <c r="BP52" s="52"/>
      <c r="BQ52" s="52"/>
      <c r="BR52" s="52"/>
      <c r="BS52" s="52"/>
      <c r="BT52" s="52"/>
      <c r="BU52" s="52"/>
      <c r="BV52" s="52"/>
      <c r="BW52" s="52"/>
      <c r="BX52" s="52"/>
      <c r="BY52" s="52"/>
      <c r="BZ52" s="52"/>
      <c r="CA52" s="52"/>
      <c r="CB52" s="52"/>
      <c r="CC52" s="52"/>
      <c r="CD52" s="52"/>
      <c r="CE52" s="52"/>
      <c r="CF52" s="52"/>
      <c r="CG52" s="52"/>
      <c r="CH52" s="52"/>
      <c r="CI52" s="52"/>
      <c r="CJ52" s="52"/>
      <c r="CK52" s="52"/>
      <c r="CL52" s="52"/>
      <c r="CM52" s="52"/>
      <c r="CN52" s="52"/>
      <c r="CO52" s="52"/>
      <c r="CP52" s="52"/>
      <c r="CQ52" s="52"/>
      <c r="CR52" s="52"/>
      <c r="CS52" s="52"/>
      <c r="CT52" s="52"/>
      <c r="CU52" s="52"/>
      <c r="CV52" s="52"/>
      <c r="CW52" s="52"/>
      <c r="CX52" s="52"/>
      <c r="CY52" s="52"/>
      <c r="CZ52" s="52"/>
      <c r="DA52" s="52"/>
      <c r="DB52" s="52"/>
      <c r="DC52" s="52"/>
      <c r="DD52" s="52"/>
      <c r="DE52" s="52"/>
      <c r="DF52" s="52"/>
      <c r="DG52" s="52"/>
      <c r="DH52" s="52"/>
      <c r="DI52" s="52"/>
      <c r="DJ52" s="52"/>
      <c r="DK52" s="52"/>
      <c r="DL52" s="52"/>
      <c r="DM52" s="52"/>
      <c r="DN52" s="52"/>
      <c r="DO52" s="52"/>
      <c r="DP52" s="52"/>
      <c r="DQ52" s="52"/>
      <c r="DR52" s="52"/>
      <c r="DS52" s="52"/>
      <c r="DT52" s="52"/>
      <c r="DU52" s="52"/>
      <c r="DV52" s="52"/>
      <c r="DW52" s="52"/>
      <c r="DX52" s="52"/>
      <c r="DY52" s="52"/>
      <c r="DZ52" s="52"/>
      <c r="EA52" s="52"/>
      <c r="EB52" s="52"/>
      <c r="EC52" s="52"/>
      <c r="ED52" s="52"/>
      <c r="EE52" s="52"/>
      <c r="EF52" s="52"/>
      <c r="EG52" s="52"/>
      <c r="EH52" s="52"/>
      <c r="EI52" s="52"/>
      <c r="EJ52" s="52"/>
      <c r="EK52" s="52"/>
      <c r="EL52" s="52"/>
      <c r="EM52" s="52"/>
      <c r="EN52" s="52"/>
      <c r="EO52" s="52"/>
      <c r="EP52" s="52"/>
      <c r="EQ52" s="52"/>
      <c r="ER52" s="52"/>
      <c r="ES52" s="52"/>
      <c r="ET52" s="52"/>
      <c r="EU52" s="52"/>
      <c r="EV52" s="52"/>
      <c r="EW52" s="52"/>
      <c r="EX52" s="52"/>
      <c r="EY52" s="52"/>
      <c r="EZ52" s="52"/>
      <c r="FA52" s="52"/>
      <c r="FB52" s="52"/>
      <c r="FC52" s="52"/>
      <c r="FD52" s="52"/>
      <c r="FE52" s="52"/>
      <c r="FF52" s="52"/>
      <c r="FG52" s="52"/>
      <c r="FH52" s="52"/>
      <c r="FI52" s="52"/>
      <c r="FJ52" s="52"/>
      <c r="FK52" s="52"/>
      <c r="FL52" s="52"/>
      <c r="FM52" s="52"/>
      <c r="FN52" s="52"/>
      <c r="FO52" s="52"/>
      <c r="FP52" s="52"/>
      <c r="FQ52" s="52"/>
      <c r="FR52" s="52"/>
      <c r="FS52" s="52"/>
      <c r="FT52" s="52"/>
      <c r="FU52" s="52"/>
      <c r="FV52" s="52"/>
      <c r="FW52" s="52"/>
      <c r="FX52" s="52"/>
      <c r="FY52" s="52"/>
      <c r="FZ52" s="52"/>
      <c r="GA52" s="52"/>
      <c r="GB52" s="52"/>
      <c r="GC52" s="52"/>
      <c r="GD52" s="52"/>
      <c r="GE52" s="52"/>
      <c r="GF52" s="52"/>
      <c r="GG52" s="52"/>
      <c r="GH52" s="52"/>
      <c r="GI52" s="52"/>
      <c r="GJ52" s="52"/>
      <c r="GK52" s="52"/>
      <c r="GL52" s="52"/>
      <c r="GM52" s="52"/>
      <c r="GN52" s="52"/>
      <c r="GO52" s="52"/>
      <c r="GP52" s="52"/>
      <c r="GQ52" s="52"/>
      <c r="GR52" s="52"/>
      <c r="GS52" s="52"/>
      <c r="GT52" s="52"/>
      <c r="GU52" s="52"/>
      <c r="GV52" s="52"/>
      <c r="GW52" s="52"/>
      <c r="GX52" s="52"/>
      <c r="GY52" s="52"/>
      <c r="GZ52" s="52"/>
      <c r="HA52" s="52"/>
    </row>
    <row r="53" spans="1:209" s="1" customFormat="1" ht="12.75">
      <c r="A53" s="21" t="s">
        <v>83</v>
      </c>
      <c r="B53" s="76" t="s">
        <v>84</v>
      </c>
      <c r="C53" s="28">
        <v>105.5</v>
      </c>
      <c r="D53" s="28"/>
      <c r="E53" s="28"/>
      <c r="F53" s="39"/>
      <c r="G53" s="28">
        <v>63.5</v>
      </c>
      <c r="H53" s="28"/>
      <c r="I53" s="77"/>
      <c r="J53" s="28"/>
      <c r="K53" s="52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52"/>
      <c r="BM53" s="52"/>
      <c r="BN53" s="52"/>
      <c r="BO53" s="52"/>
      <c r="BP53" s="52"/>
      <c r="BQ53" s="52"/>
      <c r="BR53" s="52"/>
      <c r="BS53" s="52"/>
      <c r="BT53" s="52"/>
      <c r="BU53" s="52"/>
      <c r="BV53" s="52"/>
      <c r="BW53" s="52"/>
      <c r="BX53" s="52"/>
      <c r="BY53" s="52"/>
      <c r="BZ53" s="52"/>
      <c r="CA53" s="52"/>
      <c r="CB53" s="52"/>
      <c r="CC53" s="52"/>
      <c r="CD53" s="52"/>
      <c r="CE53" s="52"/>
      <c r="CF53" s="52"/>
      <c r="CG53" s="52"/>
      <c r="CH53" s="52"/>
      <c r="CI53" s="52"/>
      <c r="CJ53" s="52"/>
      <c r="CK53" s="52"/>
      <c r="CL53" s="52"/>
      <c r="CM53" s="52"/>
      <c r="CN53" s="52"/>
      <c r="CO53" s="52"/>
      <c r="CP53" s="52"/>
      <c r="CQ53" s="52"/>
      <c r="CR53" s="52"/>
      <c r="CS53" s="52"/>
      <c r="CT53" s="52"/>
      <c r="CU53" s="52"/>
      <c r="CV53" s="52"/>
      <c r="CW53" s="52"/>
      <c r="CX53" s="52"/>
      <c r="CY53" s="52"/>
      <c r="CZ53" s="52"/>
      <c r="DA53" s="52"/>
      <c r="DB53" s="52"/>
      <c r="DC53" s="52"/>
      <c r="DD53" s="52"/>
      <c r="DE53" s="52"/>
      <c r="DF53" s="52"/>
      <c r="DG53" s="52"/>
      <c r="DH53" s="52"/>
      <c r="DI53" s="52"/>
      <c r="DJ53" s="52"/>
      <c r="DK53" s="52"/>
      <c r="DL53" s="52"/>
      <c r="DM53" s="52"/>
      <c r="DN53" s="52"/>
      <c r="DO53" s="52"/>
      <c r="DP53" s="52"/>
      <c r="DQ53" s="52"/>
      <c r="DR53" s="52"/>
      <c r="DS53" s="52"/>
      <c r="DT53" s="52"/>
      <c r="DU53" s="52"/>
      <c r="DV53" s="52"/>
      <c r="DW53" s="52"/>
      <c r="DX53" s="52"/>
      <c r="DY53" s="52"/>
      <c r="DZ53" s="52"/>
      <c r="EA53" s="52"/>
      <c r="EB53" s="52"/>
      <c r="EC53" s="52"/>
      <c r="ED53" s="52"/>
      <c r="EE53" s="52"/>
      <c r="EF53" s="52"/>
      <c r="EG53" s="52"/>
      <c r="EH53" s="52"/>
      <c r="EI53" s="52"/>
      <c r="EJ53" s="52"/>
      <c r="EK53" s="52"/>
      <c r="EL53" s="52"/>
      <c r="EM53" s="52"/>
      <c r="EN53" s="52"/>
      <c r="EO53" s="52"/>
      <c r="EP53" s="52"/>
      <c r="EQ53" s="52"/>
      <c r="ER53" s="52"/>
      <c r="ES53" s="52"/>
      <c r="ET53" s="52"/>
      <c r="EU53" s="52"/>
      <c r="EV53" s="52"/>
      <c r="EW53" s="52"/>
      <c r="EX53" s="52"/>
      <c r="EY53" s="52"/>
      <c r="EZ53" s="52"/>
      <c r="FA53" s="52"/>
      <c r="FB53" s="52"/>
      <c r="FC53" s="52"/>
      <c r="FD53" s="52"/>
      <c r="FE53" s="52"/>
      <c r="FF53" s="52"/>
      <c r="FG53" s="52"/>
      <c r="FH53" s="52"/>
      <c r="FI53" s="52"/>
      <c r="FJ53" s="52"/>
      <c r="FK53" s="52"/>
      <c r="FL53" s="52"/>
      <c r="FM53" s="52"/>
      <c r="FN53" s="52"/>
      <c r="FO53" s="52"/>
      <c r="FP53" s="52"/>
      <c r="FQ53" s="52"/>
      <c r="FR53" s="52"/>
      <c r="FS53" s="52"/>
      <c r="FT53" s="52"/>
      <c r="FU53" s="52"/>
      <c r="FV53" s="52"/>
      <c r="FW53" s="52"/>
      <c r="FX53" s="52"/>
      <c r="FY53" s="52"/>
      <c r="FZ53" s="52"/>
      <c r="GA53" s="52"/>
      <c r="GB53" s="52"/>
      <c r="GC53" s="52"/>
      <c r="GD53" s="52"/>
      <c r="GE53" s="52"/>
      <c r="GF53" s="52"/>
      <c r="GG53" s="52"/>
      <c r="GH53" s="52"/>
      <c r="GI53" s="52"/>
      <c r="GJ53" s="52"/>
      <c r="GK53" s="52"/>
      <c r="GL53" s="52"/>
      <c r="GM53" s="52"/>
      <c r="GN53" s="52"/>
      <c r="GO53" s="52"/>
      <c r="GP53" s="52"/>
      <c r="GQ53" s="52"/>
      <c r="GR53" s="52"/>
      <c r="GS53" s="52"/>
      <c r="GT53" s="52"/>
      <c r="GU53" s="52"/>
      <c r="GV53" s="52"/>
      <c r="GW53" s="52"/>
      <c r="GX53" s="52"/>
      <c r="GY53" s="52"/>
      <c r="GZ53" s="52"/>
      <c r="HA53" s="52"/>
    </row>
    <row r="54" spans="1:209" s="1" customFormat="1" ht="12.75">
      <c r="A54" s="23"/>
      <c r="B54" s="24"/>
      <c r="C54" s="29"/>
      <c r="D54" s="29"/>
      <c r="E54" s="29"/>
      <c r="F54" s="36"/>
      <c r="G54" s="29"/>
      <c r="H54" s="29"/>
      <c r="I54" s="31"/>
      <c r="J54" s="29"/>
      <c r="K54" s="52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52"/>
      <c r="BD54" s="52"/>
      <c r="BE54" s="52"/>
      <c r="BF54" s="52"/>
      <c r="BG54" s="52"/>
      <c r="BH54" s="52"/>
      <c r="BI54" s="52"/>
      <c r="BJ54" s="52"/>
      <c r="BK54" s="52"/>
      <c r="BL54" s="52"/>
      <c r="BM54" s="52"/>
      <c r="BN54" s="52"/>
      <c r="BO54" s="52"/>
      <c r="BP54" s="52"/>
      <c r="BQ54" s="52"/>
      <c r="BR54" s="52"/>
      <c r="BS54" s="52"/>
      <c r="BT54" s="52"/>
      <c r="BU54" s="52"/>
      <c r="BV54" s="52"/>
      <c r="BW54" s="52"/>
      <c r="BX54" s="52"/>
      <c r="BY54" s="52"/>
      <c r="BZ54" s="52"/>
      <c r="CA54" s="52"/>
      <c r="CB54" s="52"/>
      <c r="CC54" s="52"/>
      <c r="CD54" s="52"/>
      <c r="CE54" s="52"/>
      <c r="CF54" s="52"/>
      <c r="CG54" s="52"/>
      <c r="CH54" s="52"/>
      <c r="CI54" s="52"/>
      <c r="CJ54" s="52"/>
      <c r="CK54" s="52"/>
      <c r="CL54" s="52"/>
      <c r="CM54" s="52"/>
      <c r="CN54" s="52"/>
      <c r="CO54" s="52"/>
      <c r="CP54" s="52"/>
      <c r="CQ54" s="52"/>
      <c r="CR54" s="52"/>
      <c r="CS54" s="52"/>
      <c r="CT54" s="52"/>
      <c r="CU54" s="52"/>
      <c r="CV54" s="52"/>
      <c r="CW54" s="52"/>
      <c r="CX54" s="52"/>
      <c r="CY54" s="52"/>
      <c r="CZ54" s="52"/>
      <c r="DA54" s="52"/>
      <c r="DB54" s="52"/>
      <c r="DC54" s="52"/>
      <c r="DD54" s="52"/>
      <c r="DE54" s="52"/>
      <c r="DF54" s="52"/>
      <c r="DG54" s="52"/>
      <c r="DH54" s="52"/>
      <c r="DI54" s="52"/>
      <c r="DJ54" s="52"/>
      <c r="DK54" s="52"/>
      <c r="DL54" s="52"/>
      <c r="DM54" s="52"/>
      <c r="DN54" s="52"/>
      <c r="DO54" s="52"/>
      <c r="DP54" s="52"/>
      <c r="DQ54" s="52"/>
      <c r="DR54" s="52"/>
      <c r="DS54" s="52"/>
      <c r="DT54" s="52"/>
      <c r="DU54" s="52"/>
      <c r="DV54" s="52"/>
      <c r="DW54" s="52"/>
      <c r="DX54" s="52"/>
      <c r="DY54" s="52"/>
      <c r="DZ54" s="52"/>
      <c r="EA54" s="52"/>
      <c r="EB54" s="52"/>
      <c r="EC54" s="52"/>
      <c r="ED54" s="52"/>
      <c r="EE54" s="52"/>
      <c r="EF54" s="52"/>
      <c r="EG54" s="52"/>
      <c r="EH54" s="52"/>
      <c r="EI54" s="52"/>
      <c r="EJ54" s="52"/>
      <c r="EK54" s="52"/>
      <c r="EL54" s="52"/>
      <c r="EM54" s="52"/>
      <c r="EN54" s="52"/>
      <c r="EO54" s="52"/>
      <c r="EP54" s="52"/>
      <c r="EQ54" s="52"/>
      <c r="ER54" s="52"/>
      <c r="ES54" s="52"/>
      <c r="ET54" s="52"/>
      <c r="EU54" s="52"/>
      <c r="EV54" s="52"/>
      <c r="EW54" s="52"/>
      <c r="EX54" s="52"/>
      <c r="EY54" s="52"/>
      <c r="EZ54" s="52"/>
      <c r="FA54" s="52"/>
      <c r="FB54" s="52"/>
      <c r="FC54" s="52"/>
      <c r="FD54" s="52"/>
      <c r="FE54" s="52"/>
      <c r="FF54" s="52"/>
      <c r="FG54" s="52"/>
      <c r="FH54" s="52"/>
      <c r="FI54" s="52"/>
      <c r="FJ54" s="52"/>
      <c r="FK54" s="52"/>
      <c r="FL54" s="52"/>
      <c r="FM54" s="52"/>
      <c r="FN54" s="52"/>
      <c r="FO54" s="52"/>
      <c r="FP54" s="52"/>
      <c r="FQ54" s="52"/>
      <c r="FR54" s="52"/>
      <c r="FS54" s="52"/>
      <c r="FT54" s="52"/>
      <c r="FU54" s="52"/>
      <c r="FV54" s="52"/>
      <c r="FW54" s="52"/>
      <c r="FX54" s="52"/>
      <c r="FY54" s="52"/>
      <c r="FZ54" s="52"/>
      <c r="GA54" s="52"/>
      <c r="GB54" s="52"/>
      <c r="GC54" s="52"/>
      <c r="GD54" s="52"/>
      <c r="GE54" s="52"/>
      <c r="GF54" s="52"/>
      <c r="GG54" s="52"/>
      <c r="GH54" s="52"/>
      <c r="GI54" s="52"/>
      <c r="GJ54" s="52"/>
      <c r="GK54" s="52"/>
      <c r="GL54" s="52"/>
      <c r="GM54" s="52"/>
      <c r="GN54" s="52"/>
      <c r="GO54" s="52"/>
      <c r="GP54" s="52"/>
      <c r="GQ54" s="52"/>
      <c r="GR54" s="52"/>
      <c r="GS54" s="52"/>
      <c r="GT54" s="52"/>
      <c r="GU54" s="52"/>
      <c r="GV54" s="52"/>
      <c r="GW54" s="52"/>
      <c r="GX54" s="52"/>
      <c r="GY54" s="52"/>
      <c r="GZ54" s="52"/>
      <c r="HA54" s="52"/>
    </row>
    <row r="55" spans="1:209" s="1" customFormat="1" ht="12.75">
      <c r="A55" s="23"/>
      <c r="B55" s="24"/>
      <c r="C55" s="29"/>
      <c r="D55" s="29"/>
      <c r="E55" s="29"/>
      <c r="F55" s="36"/>
      <c r="G55" s="29"/>
      <c r="H55" s="29"/>
      <c r="I55" s="31"/>
      <c r="J55" s="29"/>
      <c r="K55" s="52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2"/>
      <c r="BC55" s="52"/>
      <c r="BD55" s="52"/>
      <c r="BE55" s="52"/>
      <c r="BF55" s="52"/>
      <c r="BG55" s="52"/>
      <c r="BH55" s="52"/>
      <c r="BI55" s="52"/>
      <c r="BJ55" s="52"/>
      <c r="BK55" s="52"/>
      <c r="BL55" s="52"/>
      <c r="BM55" s="52"/>
      <c r="BN55" s="52"/>
      <c r="BO55" s="52"/>
      <c r="BP55" s="52"/>
      <c r="BQ55" s="52"/>
      <c r="BR55" s="52"/>
      <c r="BS55" s="52"/>
      <c r="BT55" s="52"/>
      <c r="BU55" s="52"/>
      <c r="BV55" s="52"/>
      <c r="BW55" s="52"/>
      <c r="BX55" s="52"/>
      <c r="BY55" s="52"/>
      <c r="BZ55" s="52"/>
      <c r="CA55" s="52"/>
      <c r="CB55" s="52"/>
      <c r="CC55" s="52"/>
      <c r="CD55" s="52"/>
      <c r="CE55" s="52"/>
      <c r="CF55" s="52"/>
      <c r="CG55" s="52"/>
      <c r="CH55" s="52"/>
      <c r="CI55" s="52"/>
      <c r="CJ55" s="52"/>
      <c r="CK55" s="52"/>
      <c r="CL55" s="52"/>
      <c r="CM55" s="52"/>
      <c r="CN55" s="52"/>
      <c r="CO55" s="52"/>
      <c r="CP55" s="52"/>
      <c r="CQ55" s="52"/>
      <c r="CR55" s="52"/>
      <c r="CS55" s="52"/>
      <c r="CT55" s="52"/>
      <c r="CU55" s="52"/>
      <c r="CV55" s="52"/>
      <c r="CW55" s="52"/>
      <c r="CX55" s="52"/>
      <c r="CY55" s="52"/>
      <c r="CZ55" s="52"/>
      <c r="DA55" s="52"/>
      <c r="DB55" s="52"/>
      <c r="DC55" s="52"/>
      <c r="DD55" s="52"/>
      <c r="DE55" s="52"/>
      <c r="DF55" s="52"/>
      <c r="DG55" s="52"/>
      <c r="DH55" s="52"/>
      <c r="DI55" s="52"/>
      <c r="DJ55" s="52"/>
      <c r="DK55" s="52"/>
      <c r="DL55" s="52"/>
      <c r="DM55" s="52"/>
      <c r="DN55" s="52"/>
      <c r="DO55" s="52"/>
      <c r="DP55" s="52"/>
      <c r="DQ55" s="52"/>
      <c r="DR55" s="52"/>
      <c r="DS55" s="52"/>
      <c r="DT55" s="52"/>
      <c r="DU55" s="52"/>
      <c r="DV55" s="52"/>
      <c r="DW55" s="52"/>
      <c r="DX55" s="52"/>
      <c r="DY55" s="52"/>
      <c r="DZ55" s="52"/>
      <c r="EA55" s="52"/>
      <c r="EB55" s="52"/>
      <c r="EC55" s="52"/>
      <c r="ED55" s="52"/>
      <c r="EE55" s="52"/>
      <c r="EF55" s="52"/>
      <c r="EG55" s="52"/>
      <c r="EH55" s="52"/>
      <c r="EI55" s="52"/>
      <c r="EJ55" s="52"/>
      <c r="EK55" s="52"/>
      <c r="EL55" s="52"/>
      <c r="EM55" s="52"/>
      <c r="EN55" s="52"/>
      <c r="EO55" s="52"/>
      <c r="EP55" s="52"/>
      <c r="EQ55" s="52"/>
      <c r="ER55" s="52"/>
      <c r="ES55" s="52"/>
      <c r="ET55" s="52"/>
      <c r="EU55" s="52"/>
      <c r="EV55" s="52"/>
      <c r="EW55" s="52"/>
      <c r="EX55" s="52"/>
      <c r="EY55" s="52"/>
      <c r="EZ55" s="52"/>
      <c r="FA55" s="52"/>
      <c r="FB55" s="52"/>
      <c r="FC55" s="52"/>
      <c r="FD55" s="52"/>
      <c r="FE55" s="52"/>
      <c r="FF55" s="52"/>
      <c r="FG55" s="52"/>
      <c r="FH55" s="52"/>
      <c r="FI55" s="52"/>
      <c r="FJ55" s="52"/>
      <c r="FK55" s="52"/>
      <c r="FL55" s="52"/>
      <c r="FM55" s="52"/>
      <c r="FN55" s="52"/>
      <c r="FO55" s="52"/>
      <c r="FP55" s="52"/>
      <c r="FQ55" s="52"/>
      <c r="FR55" s="52"/>
      <c r="FS55" s="52"/>
      <c r="FT55" s="52"/>
      <c r="FU55" s="52"/>
      <c r="FV55" s="52"/>
      <c r="FW55" s="52"/>
      <c r="FX55" s="52"/>
      <c r="FY55" s="52"/>
      <c r="FZ55" s="52"/>
      <c r="GA55" s="52"/>
      <c r="GB55" s="52"/>
      <c r="GC55" s="52"/>
      <c r="GD55" s="52"/>
      <c r="GE55" s="52"/>
      <c r="GF55" s="52"/>
      <c r="GG55" s="52"/>
      <c r="GH55" s="52"/>
      <c r="GI55" s="52"/>
      <c r="GJ55" s="52"/>
      <c r="GK55" s="52"/>
      <c r="GL55" s="52"/>
      <c r="GM55" s="52"/>
      <c r="GN55" s="52"/>
      <c r="GO55" s="52"/>
      <c r="GP55" s="52"/>
      <c r="GQ55" s="52"/>
      <c r="GR55" s="52"/>
      <c r="GS55" s="52"/>
      <c r="GT55" s="52"/>
      <c r="GU55" s="52"/>
      <c r="GV55" s="52"/>
      <c r="GW55" s="52"/>
      <c r="GX55" s="52"/>
      <c r="GY55" s="52"/>
      <c r="GZ55" s="52"/>
      <c r="HA55" s="52"/>
    </row>
    <row r="56" spans="1:209" s="1" customFormat="1" ht="12.75">
      <c r="A56" s="21" t="s">
        <v>11</v>
      </c>
      <c r="B56" s="22" t="s">
        <v>13</v>
      </c>
      <c r="C56" s="47">
        <v>1521.4</v>
      </c>
      <c r="D56" s="28"/>
      <c r="E56" s="47">
        <v>68.7</v>
      </c>
      <c r="F56" s="39">
        <f aca="true" t="shared" si="5" ref="F56:F61">E56/C56*100</f>
        <v>4.515577757328776</v>
      </c>
      <c r="G56" s="28">
        <v>0</v>
      </c>
      <c r="H56" s="29"/>
      <c r="I56" s="72">
        <v>0</v>
      </c>
      <c r="J56" s="40">
        <v>0</v>
      </c>
      <c r="K56" s="51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52"/>
      <c r="BK56" s="52"/>
      <c r="BL56" s="52"/>
      <c r="BM56" s="52"/>
      <c r="BN56" s="52"/>
      <c r="BO56" s="52"/>
      <c r="BP56" s="52"/>
      <c r="BQ56" s="52"/>
      <c r="BR56" s="52"/>
      <c r="BS56" s="52"/>
      <c r="BT56" s="52"/>
      <c r="BU56" s="52"/>
      <c r="BV56" s="52"/>
      <c r="BW56" s="52"/>
      <c r="BX56" s="52"/>
      <c r="BY56" s="52"/>
      <c r="BZ56" s="52"/>
      <c r="CA56" s="52"/>
      <c r="CB56" s="52"/>
      <c r="CC56" s="52"/>
      <c r="CD56" s="52"/>
      <c r="CE56" s="52"/>
      <c r="CF56" s="52"/>
      <c r="CG56" s="52"/>
      <c r="CH56" s="52"/>
      <c r="CI56" s="52"/>
      <c r="CJ56" s="52"/>
      <c r="CK56" s="52"/>
      <c r="CL56" s="52"/>
      <c r="CM56" s="52"/>
      <c r="CN56" s="52"/>
      <c r="CO56" s="52"/>
      <c r="CP56" s="52"/>
      <c r="CQ56" s="52"/>
      <c r="CR56" s="52"/>
      <c r="CS56" s="52"/>
      <c r="CT56" s="52"/>
      <c r="CU56" s="52"/>
      <c r="CV56" s="52"/>
      <c r="CW56" s="52"/>
      <c r="CX56" s="52"/>
      <c r="CY56" s="52"/>
      <c r="CZ56" s="52"/>
      <c r="DA56" s="52"/>
      <c r="DB56" s="52"/>
      <c r="DC56" s="52"/>
      <c r="DD56" s="52"/>
      <c r="DE56" s="52"/>
      <c r="DF56" s="52"/>
      <c r="DG56" s="52"/>
      <c r="DH56" s="52"/>
      <c r="DI56" s="52"/>
      <c r="DJ56" s="52"/>
      <c r="DK56" s="52"/>
      <c r="DL56" s="52"/>
      <c r="DM56" s="52"/>
      <c r="DN56" s="52"/>
      <c r="DO56" s="52"/>
      <c r="DP56" s="52"/>
      <c r="DQ56" s="52"/>
      <c r="DR56" s="52"/>
      <c r="DS56" s="52"/>
      <c r="DT56" s="52"/>
      <c r="DU56" s="52"/>
      <c r="DV56" s="52"/>
      <c r="DW56" s="52"/>
      <c r="DX56" s="52"/>
      <c r="DY56" s="52"/>
      <c r="DZ56" s="52"/>
      <c r="EA56" s="52"/>
      <c r="EB56" s="52"/>
      <c r="EC56" s="52"/>
      <c r="ED56" s="52"/>
      <c r="EE56" s="52"/>
      <c r="EF56" s="52"/>
      <c r="EG56" s="52"/>
      <c r="EH56" s="52"/>
      <c r="EI56" s="52"/>
      <c r="EJ56" s="52"/>
      <c r="EK56" s="52"/>
      <c r="EL56" s="52"/>
      <c r="EM56" s="52"/>
      <c r="EN56" s="52"/>
      <c r="EO56" s="52"/>
      <c r="EP56" s="52"/>
      <c r="EQ56" s="52"/>
      <c r="ER56" s="52"/>
      <c r="ES56" s="52"/>
      <c r="ET56" s="52"/>
      <c r="EU56" s="52"/>
      <c r="EV56" s="52"/>
      <c r="EW56" s="52"/>
      <c r="EX56" s="52"/>
      <c r="EY56" s="52"/>
      <c r="EZ56" s="52"/>
      <c r="FA56" s="52"/>
      <c r="FB56" s="52"/>
      <c r="FC56" s="52"/>
      <c r="FD56" s="52"/>
      <c r="FE56" s="52"/>
      <c r="FF56" s="52"/>
      <c r="FG56" s="52"/>
      <c r="FH56" s="52"/>
      <c r="FI56" s="52"/>
      <c r="FJ56" s="52"/>
      <c r="FK56" s="52"/>
      <c r="FL56" s="52"/>
      <c r="FM56" s="52"/>
      <c r="FN56" s="52"/>
      <c r="FO56" s="52"/>
      <c r="FP56" s="52"/>
      <c r="FQ56" s="52"/>
      <c r="FR56" s="52"/>
      <c r="FS56" s="52"/>
      <c r="FT56" s="52"/>
      <c r="FU56" s="52"/>
      <c r="FV56" s="52"/>
      <c r="FW56" s="52"/>
      <c r="FX56" s="52"/>
      <c r="FY56" s="52"/>
      <c r="FZ56" s="52"/>
      <c r="GA56" s="52"/>
      <c r="GB56" s="52"/>
      <c r="GC56" s="52"/>
      <c r="GD56" s="52"/>
      <c r="GE56" s="52"/>
      <c r="GF56" s="52"/>
      <c r="GG56" s="52"/>
      <c r="GH56" s="52"/>
      <c r="GI56" s="52"/>
      <c r="GJ56" s="52"/>
      <c r="GK56" s="52"/>
      <c r="GL56" s="52"/>
      <c r="GM56" s="52"/>
      <c r="GN56" s="52"/>
      <c r="GO56" s="52"/>
      <c r="GP56" s="52"/>
      <c r="GQ56" s="52"/>
      <c r="GR56" s="52"/>
      <c r="GS56" s="52"/>
      <c r="GT56" s="52"/>
      <c r="GU56" s="52"/>
      <c r="GV56" s="52"/>
      <c r="GW56" s="52"/>
      <c r="GX56" s="52"/>
      <c r="GY56" s="52"/>
      <c r="GZ56" s="52"/>
      <c r="HA56" s="52"/>
    </row>
    <row r="57" spans="1:209" s="1" customFormat="1" ht="12.75">
      <c r="A57" s="23" t="s">
        <v>48</v>
      </c>
      <c r="B57" s="24"/>
      <c r="C57" s="29">
        <v>4</v>
      </c>
      <c r="D57" s="29"/>
      <c r="E57" s="29"/>
      <c r="F57" s="36">
        <f t="shared" si="5"/>
        <v>0</v>
      </c>
      <c r="G57" s="29"/>
      <c r="H57" s="29"/>
      <c r="I57" s="31"/>
      <c r="J57" s="40"/>
      <c r="K57" s="52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52"/>
      <c r="BK57" s="52"/>
      <c r="BL57" s="52"/>
      <c r="BM57" s="52"/>
      <c r="BN57" s="52"/>
      <c r="BO57" s="52"/>
      <c r="BP57" s="52"/>
      <c r="BQ57" s="52"/>
      <c r="BR57" s="52"/>
      <c r="BS57" s="52"/>
      <c r="BT57" s="52"/>
      <c r="BU57" s="52"/>
      <c r="BV57" s="52"/>
      <c r="BW57" s="52"/>
      <c r="BX57" s="52"/>
      <c r="BY57" s="52"/>
      <c r="BZ57" s="52"/>
      <c r="CA57" s="52"/>
      <c r="CB57" s="52"/>
      <c r="CC57" s="52"/>
      <c r="CD57" s="52"/>
      <c r="CE57" s="52"/>
      <c r="CF57" s="52"/>
      <c r="CG57" s="52"/>
      <c r="CH57" s="52"/>
      <c r="CI57" s="52"/>
      <c r="CJ57" s="52"/>
      <c r="CK57" s="52"/>
      <c r="CL57" s="52"/>
      <c r="CM57" s="52"/>
      <c r="CN57" s="52"/>
      <c r="CO57" s="52"/>
      <c r="CP57" s="52"/>
      <c r="CQ57" s="52"/>
      <c r="CR57" s="52"/>
      <c r="CS57" s="52"/>
      <c r="CT57" s="52"/>
      <c r="CU57" s="52"/>
      <c r="CV57" s="52"/>
      <c r="CW57" s="52"/>
      <c r="CX57" s="52"/>
      <c r="CY57" s="52"/>
      <c r="CZ57" s="52"/>
      <c r="DA57" s="52"/>
      <c r="DB57" s="52"/>
      <c r="DC57" s="52"/>
      <c r="DD57" s="52"/>
      <c r="DE57" s="52"/>
      <c r="DF57" s="52"/>
      <c r="DG57" s="52"/>
      <c r="DH57" s="52"/>
      <c r="DI57" s="52"/>
      <c r="DJ57" s="52"/>
      <c r="DK57" s="52"/>
      <c r="DL57" s="52"/>
      <c r="DM57" s="52"/>
      <c r="DN57" s="52"/>
      <c r="DO57" s="52"/>
      <c r="DP57" s="52"/>
      <c r="DQ57" s="52"/>
      <c r="DR57" s="52"/>
      <c r="DS57" s="52"/>
      <c r="DT57" s="52"/>
      <c r="DU57" s="52"/>
      <c r="DV57" s="52"/>
      <c r="DW57" s="52"/>
      <c r="DX57" s="52"/>
      <c r="DY57" s="52"/>
      <c r="DZ57" s="52"/>
      <c r="EA57" s="52"/>
      <c r="EB57" s="52"/>
      <c r="EC57" s="52"/>
      <c r="ED57" s="52"/>
      <c r="EE57" s="52"/>
      <c r="EF57" s="52"/>
      <c r="EG57" s="52"/>
      <c r="EH57" s="52"/>
      <c r="EI57" s="52"/>
      <c r="EJ57" s="52"/>
      <c r="EK57" s="52"/>
      <c r="EL57" s="52"/>
      <c r="EM57" s="52"/>
      <c r="EN57" s="52"/>
      <c r="EO57" s="52"/>
      <c r="EP57" s="52"/>
      <c r="EQ57" s="52"/>
      <c r="ER57" s="52"/>
      <c r="ES57" s="52"/>
      <c r="ET57" s="52"/>
      <c r="EU57" s="52"/>
      <c r="EV57" s="52"/>
      <c r="EW57" s="52"/>
      <c r="EX57" s="52"/>
      <c r="EY57" s="52"/>
      <c r="EZ57" s="52"/>
      <c r="FA57" s="52"/>
      <c r="FB57" s="52"/>
      <c r="FC57" s="52"/>
      <c r="FD57" s="52"/>
      <c r="FE57" s="52"/>
      <c r="FF57" s="52"/>
      <c r="FG57" s="52"/>
      <c r="FH57" s="52"/>
      <c r="FI57" s="52"/>
      <c r="FJ57" s="52"/>
      <c r="FK57" s="52"/>
      <c r="FL57" s="52"/>
      <c r="FM57" s="52"/>
      <c r="FN57" s="52"/>
      <c r="FO57" s="52"/>
      <c r="FP57" s="52"/>
      <c r="FQ57" s="52"/>
      <c r="FR57" s="52"/>
      <c r="FS57" s="52"/>
      <c r="FT57" s="52"/>
      <c r="FU57" s="52"/>
      <c r="FV57" s="52"/>
      <c r="FW57" s="52"/>
      <c r="FX57" s="52"/>
      <c r="FY57" s="52"/>
      <c r="FZ57" s="52"/>
      <c r="GA57" s="52"/>
      <c r="GB57" s="52"/>
      <c r="GC57" s="52"/>
      <c r="GD57" s="52"/>
      <c r="GE57" s="52"/>
      <c r="GF57" s="52"/>
      <c r="GG57" s="52"/>
      <c r="GH57" s="52"/>
      <c r="GI57" s="52"/>
      <c r="GJ57" s="52"/>
      <c r="GK57" s="52"/>
      <c r="GL57" s="52"/>
      <c r="GM57" s="52"/>
      <c r="GN57" s="52"/>
      <c r="GO57" s="52"/>
      <c r="GP57" s="52"/>
      <c r="GQ57" s="52"/>
      <c r="GR57" s="52"/>
      <c r="GS57" s="52"/>
      <c r="GT57" s="52"/>
      <c r="GU57" s="52"/>
      <c r="GV57" s="52"/>
      <c r="GW57" s="52"/>
      <c r="GX57" s="52"/>
      <c r="GY57" s="52"/>
      <c r="GZ57" s="52"/>
      <c r="HA57" s="52"/>
    </row>
    <row r="58" spans="1:209" s="1" customFormat="1" ht="12.75">
      <c r="A58" s="23" t="s">
        <v>3</v>
      </c>
      <c r="B58" s="24"/>
      <c r="C58" s="46">
        <f>C56-C57</f>
        <v>1517.4</v>
      </c>
      <c r="D58" s="29">
        <f>D56-D57</f>
        <v>0</v>
      </c>
      <c r="E58" s="46">
        <f>E56-E57</f>
        <v>68.7</v>
      </c>
      <c r="F58" s="36">
        <f t="shared" si="5"/>
        <v>4.527481217872677</v>
      </c>
      <c r="G58" s="29">
        <v>0</v>
      </c>
      <c r="H58" s="29"/>
      <c r="I58" s="31">
        <v>0</v>
      </c>
      <c r="J58" s="37">
        <v>0</v>
      </c>
      <c r="K58" s="52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2"/>
      <c r="AU58" s="52"/>
      <c r="AV58" s="52"/>
      <c r="AW58" s="52"/>
      <c r="AX58" s="52"/>
      <c r="AY58" s="52"/>
      <c r="AZ58" s="52"/>
      <c r="BA58" s="52"/>
      <c r="BB58" s="52"/>
      <c r="BC58" s="52"/>
      <c r="BD58" s="52"/>
      <c r="BE58" s="52"/>
      <c r="BF58" s="52"/>
      <c r="BG58" s="52"/>
      <c r="BH58" s="52"/>
      <c r="BI58" s="52"/>
      <c r="BJ58" s="52"/>
      <c r="BK58" s="52"/>
      <c r="BL58" s="52"/>
      <c r="BM58" s="52"/>
      <c r="BN58" s="52"/>
      <c r="BO58" s="52"/>
      <c r="BP58" s="52"/>
      <c r="BQ58" s="52"/>
      <c r="BR58" s="52"/>
      <c r="BS58" s="52"/>
      <c r="BT58" s="52"/>
      <c r="BU58" s="52"/>
      <c r="BV58" s="52"/>
      <c r="BW58" s="52"/>
      <c r="BX58" s="52"/>
      <c r="BY58" s="52"/>
      <c r="BZ58" s="52"/>
      <c r="CA58" s="52"/>
      <c r="CB58" s="52"/>
      <c r="CC58" s="52"/>
      <c r="CD58" s="52"/>
      <c r="CE58" s="52"/>
      <c r="CF58" s="52"/>
      <c r="CG58" s="52"/>
      <c r="CH58" s="52"/>
      <c r="CI58" s="52"/>
      <c r="CJ58" s="52"/>
      <c r="CK58" s="52"/>
      <c r="CL58" s="52"/>
      <c r="CM58" s="52"/>
      <c r="CN58" s="52"/>
      <c r="CO58" s="52"/>
      <c r="CP58" s="52"/>
      <c r="CQ58" s="52"/>
      <c r="CR58" s="52"/>
      <c r="CS58" s="52"/>
      <c r="CT58" s="52"/>
      <c r="CU58" s="52"/>
      <c r="CV58" s="52"/>
      <c r="CW58" s="52"/>
      <c r="CX58" s="52"/>
      <c r="CY58" s="52"/>
      <c r="CZ58" s="52"/>
      <c r="DA58" s="52"/>
      <c r="DB58" s="52"/>
      <c r="DC58" s="52"/>
      <c r="DD58" s="52"/>
      <c r="DE58" s="52"/>
      <c r="DF58" s="52"/>
      <c r="DG58" s="52"/>
      <c r="DH58" s="52"/>
      <c r="DI58" s="52"/>
      <c r="DJ58" s="52"/>
      <c r="DK58" s="52"/>
      <c r="DL58" s="52"/>
      <c r="DM58" s="52"/>
      <c r="DN58" s="52"/>
      <c r="DO58" s="52"/>
      <c r="DP58" s="52"/>
      <c r="DQ58" s="52"/>
      <c r="DR58" s="52"/>
      <c r="DS58" s="52"/>
      <c r="DT58" s="52"/>
      <c r="DU58" s="52"/>
      <c r="DV58" s="52"/>
      <c r="DW58" s="52"/>
      <c r="DX58" s="52"/>
      <c r="DY58" s="52"/>
      <c r="DZ58" s="52"/>
      <c r="EA58" s="52"/>
      <c r="EB58" s="52"/>
      <c r="EC58" s="52"/>
      <c r="ED58" s="52"/>
      <c r="EE58" s="52"/>
      <c r="EF58" s="52"/>
      <c r="EG58" s="52"/>
      <c r="EH58" s="52"/>
      <c r="EI58" s="52"/>
      <c r="EJ58" s="52"/>
      <c r="EK58" s="52"/>
      <c r="EL58" s="52"/>
      <c r="EM58" s="52"/>
      <c r="EN58" s="52"/>
      <c r="EO58" s="52"/>
      <c r="EP58" s="52"/>
      <c r="EQ58" s="52"/>
      <c r="ER58" s="52"/>
      <c r="ES58" s="52"/>
      <c r="ET58" s="52"/>
      <c r="EU58" s="52"/>
      <c r="EV58" s="52"/>
      <c r="EW58" s="52"/>
      <c r="EX58" s="52"/>
      <c r="EY58" s="52"/>
      <c r="EZ58" s="52"/>
      <c r="FA58" s="52"/>
      <c r="FB58" s="52"/>
      <c r="FC58" s="52"/>
      <c r="FD58" s="52"/>
      <c r="FE58" s="52"/>
      <c r="FF58" s="52"/>
      <c r="FG58" s="52"/>
      <c r="FH58" s="52"/>
      <c r="FI58" s="52"/>
      <c r="FJ58" s="52"/>
      <c r="FK58" s="52"/>
      <c r="FL58" s="52"/>
      <c r="FM58" s="52"/>
      <c r="FN58" s="52"/>
      <c r="FO58" s="52"/>
      <c r="FP58" s="52"/>
      <c r="FQ58" s="52"/>
      <c r="FR58" s="52"/>
      <c r="FS58" s="52"/>
      <c r="FT58" s="52"/>
      <c r="FU58" s="52"/>
      <c r="FV58" s="52"/>
      <c r="FW58" s="52"/>
      <c r="FX58" s="52"/>
      <c r="FY58" s="52"/>
      <c r="FZ58" s="52"/>
      <c r="GA58" s="52"/>
      <c r="GB58" s="52"/>
      <c r="GC58" s="52"/>
      <c r="GD58" s="52"/>
      <c r="GE58" s="52"/>
      <c r="GF58" s="52"/>
      <c r="GG58" s="52"/>
      <c r="GH58" s="52"/>
      <c r="GI58" s="52"/>
      <c r="GJ58" s="52"/>
      <c r="GK58" s="52"/>
      <c r="GL58" s="52"/>
      <c r="GM58" s="52"/>
      <c r="GN58" s="52"/>
      <c r="GO58" s="52"/>
      <c r="GP58" s="52"/>
      <c r="GQ58" s="52"/>
      <c r="GR58" s="52"/>
      <c r="GS58" s="52"/>
      <c r="GT58" s="52"/>
      <c r="GU58" s="52"/>
      <c r="GV58" s="52"/>
      <c r="GW58" s="52"/>
      <c r="GX58" s="52"/>
      <c r="GY58" s="52"/>
      <c r="GZ58" s="52"/>
      <c r="HA58" s="52"/>
    </row>
    <row r="59" spans="1:209" s="2" customFormat="1" ht="14.25" customHeight="1">
      <c r="A59" s="21" t="s">
        <v>10</v>
      </c>
      <c r="B59" s="22" t="s">
        <v>12</v>
      </c>
      <c r="C59" s="47">
        <v>2407.6</v>
      </c>
      <c r="D59" s="28"/>
      <c r="E59" s="28">
        <v>530</v>
      </c>
      <c r="F59" s="39">
        <f t="shared" si="5"/>
        <v>22.013623525502577</v>
      </c>
      <c r="G59" s="29"/>
      <c r="H59" s="29"/>
      <c r="I59" s="31"/>
      <c r="J59" s="28"/>
      <c r="K59" s="51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51"/>
      <c r="AS59" s="51"/>
      <c r="AT59" s="51"/>
      <c r="AU59" s="51"/>
      <c r="AV59" s="51"/>
      <c r="AW59" s="51"/>
      <c r="AX59" s="51"/>
      <c r="AY59" s="51"/>
      <c r="AZ59" s="51"/>
      <c r="BA59" s="51"/>
      <c r="BB59" s="51"/>
      <c r="BC59" s="51"/>
      <c r="BD59" s="51"/>
      <c r="BE59" s="51"/>
      <c r="BF59" s="51"/>
      <c r="BG59" s="51"/>
      <c r="BH59" s="51"/>
      <c r="BI59" s="51"/>
      <c r="BJ59" s="51"/>
      <c r="BK59" s="51"/>
      <c r="BL59" s="51"/>
      <c r="BM59" s="51"/>
      <c r="BN59" s="51"/>
      <c r="BO59" s="51"/>
      <c r="BP59" s="51"/>
      <c r="BQ59" s="51"/>
      <c r="BR59" s="51"/>
      <c r="BS59" s="51"/>
      <c r="BT59" s="51"/>
      <c r="BU59" s="51"/>
      <c r="BV59" s="51"/>
      <c r="BW59" s="51"/>
      <c r="BX59" s="51"/>
      <c r="BY59" s="51"/>
      <c r="BZ59" s="51"/>
      <c r="CA59" s="51"/>
      <c r="CB59" s="51"/>
      <c r="CC59" s="51"/>
      <c r="CD59" s="51"/>
      <c r="CE59" s="51"/>
      <c r="CF59" s="51"/>
      <c r="CG59" s="51"/>
      <c r="CH59" s="51"/>
      <c r="CI59" s="51"/>
      <c r="CJ59" s="51"/>
      <c r="CK59" s="51"/>
      <c r="CL59" s="51"/>
      <c r="CM59" s="51"/>
      <c r="CN59" s="51"/>
      <c r="CO59" s="51"/>
      <c r="CP59" s="51"/>
      <c r="CQ59" s="51"/>
      <c r="CR59" s="51"/>
      <c r="CS59" s="51"/>
      <c r="CT59" s="51"/>
      <c r="CU59" s="51"/>
      <c r="CV59" s="51"/>
      <c r="CW59" s="51"/>
      <c r="CX59" s="51"/>
      <c r="CY59" s="51"/>
      <c r="CZ59" s="51"/>
      <c r="DA59" s="51"/>
      <c r="DB59" s="51"/>
      <c r="DC59" s="51"/>
      <c r="DD59" s="51"/>
      <c r="DE59" s="51"/>
      <c r="DF59" s="51"/>
      <c r="DG59" s="51"/>
      <c r="DH59" s="51"/>
      <c r="DI59" s="51"/>
      <c r="DJ59" s="51"/>
      <c r="DK59" s="51"/>
      <c r="DL59" s="51"/>
      <c r="DM59" s="51"/>
      <c r="DN59" s="51"/>
      <c r="DO59" s="51"/>
      <c r="DP59" s="51"/>
      <c r="DQ59" s="51"/>
      <c r="DR59" s="51"/>
      <c r="DS59" s="51"/>
      <c r="DT59" s="51"/>
      <c r="DU59" s="51"/>
      <c r="DV59" s="51"/>
      <c r="DW59" s="51"/>
      <c r="DX59" s="51"/>
      <c r="DY59" s="51"/>
      <c r="DZ59" s="51"/>
      <c r="EA59" s="51"/>
      <c r="EB59" s="51"/>
      <c r="EC59" s="51"/>
      <c r="ED59" s="51"/>
      <c r="EE59" s="51"/>
      <c r="EF59" s="51"/>
      <c r="EG59" s="51"/>
      <c r="EH59" s="51"/>
      <c r="EI59" s="51"/>
      <c r="EJ59" s="51"/>
      <c r="EK59" s="51"/>
      <c r="EL59" s="51"/>
      <c r="EM59" s="51"/>
      <c r="EN59" s="51"/>
      <c r="EO59" s="51"/>
      <c r="EP59" s="51"/>
      <c r="EQ59" s="51"/>
      <c r="ER59" s="51"/>
      <c r="ES59" s="51"/>
      <c r="ET59" s="51"/>
      <c r="EU59" s="51"/>
      <c r="EV59" s="51"/>
      <c r="EW59" s="51"/>
      <c r="EX59" s="51"/>
      <c r="EY59" s="51"/>
      <c r="EZ59" s="51"/>
      <c r="FA59" s="51"/>
      <c r="FB59" s="51"/>
      <c r="FC59" s="51"/>
      <c r="FD59" s="51"/>
      <c r="FE59" s="51"/>
      <c r="FF59" s="51"/>
      <c r="FG59" s="51"/>
      <c r="FH59" s="51"/>
      <c r="FI59" s="51"/>
      <c r="FJ59" s="51"/>
      <c r="FK59" s="51"/>
      <c r="FL59" s="51"/>
      <c r="FM59" s="51"/>
      <c r="FN59" s="51"/>
      <c r="FO59" s="51"/>
      <c r="FP59" s="51"/>
      <c r="FQ59" s="51"/>
      <c r="FR59" s="51"/>
      <c r="FS59" s="51"/>
      <c r="FT59" s="51"/>
      <c r="FU59" s="51"/>
      <c r="FV59" s="51"/>
      <c r="FW59" s="51"/>
      <c r="FX59" s="51"/>
      <c r="FY59" s="51"/>
      <c r="FZ59" s="51"/>
      <c r="GA59" s="51"/>
      <c r="GB59" s="51"/>
      <c r="GC59" s="51"/>
      <c r="GD59" s="51"/>
      <c r="GE59" s="51"/>
      <c r="GF59" s="51"/>
      <c r="GG59" s="51"/>
      <c r="GH59" s="51"/>
      <c r="GI59" s="51"/>
      <c r="GJ59" s="51"/>
      <c r="GK59" s="51"/>
      <c r="GL59" s="51"/>
      <c r="GM59" s="51"/>
      <c r="GN59" s="51"/>
      <c r="GO59" s="51"/>
      <c r="GP59" s="51"/>
      <c r="GQ59" s="51"/>
      <c r="GR59" s="51"/>
      <c r="GS59" s="51"/>
      <c r="GT59" s="51"/>
      <c r="GU59" s="51"/>
      <c r="GV59" s="51"/>
      <c r="GW59" s="51"/>
      <c r="GX59" s="51"/>
      <c r="GY59" s="51"/>
      <c r="GZ59" s="51"/>
      <c r="HA59" s="51"/>
    </row>
    <row r="60" spans="1:209" s="1" customFormat="1" ht="12.75">
      <c r="A60" s="23" t="s">
        <v>52</v>
      </c>
      <c r="B60" s="24"/>
      <c r="C60" s="46">
        <v>485.5</v>
      </c>
      <c r="D60" s="29"/>
      <c r="E60" s="46">
        <v>85.2</v>
      </c>
      <c r="F60" s="36">
        <f t="shared" si="5"/>
        <v>17.548918640576723</v>
      </c>
      <c r="G60" s="29"/>
      <c r="H60" s="29"/>
      <c r="I60" s="31"/>
      <c r="J60" s="29"/>
      <c r="K60" s="52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2"/>
      <c r="AU60" s="52"/>
      <c r="AV60" s="52"/>
      <c r="AW60" s="52"/>
      <c r="AX60" s="52"/>
      <c r="AY60" s="52"/>
      <c r="AZ60" s="52"/>
      <c r="BA60" s="52"/>
      <c r="BB60" s="52"/>
      <c r="BC60" s="52"/>
      <c r="BD60" s="52"/>
      <c r="BE60" s="52"/>
      <c r="BF60" s="52"/>
      <c r="BG60" s="52"/>
      <c r="BH60" s="52"/>
      <c r="BI60" s="52"/>
      <c r="BJ60" s="52"/>
      <c r="BK60" s="52"/>
      <c r="BL60" s="52"/>
      <c r="BM60" s="52"/>
      <c r="BN60" s="52"/>
      <c r="BO60" s="52"/>
      <c r="BP60" s="52"/>
      <c r="BQ60" s="52"/>
      <c r="BR60" s="52"/>
      <c r="BS60" s="52"/>
      <c r="BT60" s="52"/>
      <c r="BU60" s="52"/>
      <c r="BV60" s="52"/>
      <c r="BW60" s="52"/>
      <c r="BX60" s="52"/>
      <c r="BY60" s="52"/>
      <c r="BZ60" s="52"/>
      <c r="CA60" s="52"/>
      <c r="CB60" s="52"/>
      <c r="CC60" s="52"/>
      <c r="CD60" s="52"/>
      <c r="CE60" s="52"/>
      <c r="CF60" s="52"/>
      <c r="CG60" s="52"/>
      <c r="CH60" s="52"/>
      <c r="CI60" s="52"/>
      <c r="CJ60" s="52"/>
      <c r="CK60" s="52"/>
      <c r="CL60" s="52"/>
      <c r="CM60" s="52"/>
      <c r="CN60" s="52"/>
      <c r="CO60" s="52"/>
      <c r="CP60" s="52"/>
      <c r="CQ60" s="52"/>
      <c r="CR60" s="52"/>
      <c r="CS60" s="52"/>
      <c r="CT60" s="52"/>
      <c r="CU60" s="52"/>
      <c r="CV60" s="52"/>
      <c r="CW60" s="52"/>
      <c r="CX60" s="52"/>
      <c r="CY60" s="52"/>
      <c r="CZ60" s="52"/>
      <c r="DA60" s="52"/>
      <c r="DB60" s="52"/>
      <c r="DC60" s="52"/>
      <c r="DD60" s="52"/>
      <c r="DE60" s="52"/>
      <c r="DF60" s="52"/>
      <c r="DG60" s="52"/>
      <c r="DH60" s="52"/>
      <c r="DI60" s="52"/>
      <c r="DJ60" s="52"/>
      <c r="DK60" s="52"/>
      <c r="DL60" s="52"/>
      <c r="DM60" s="52"/>
      <c r="DN60" s="52"/>
      <c r="DO60" s="52"/>
      <c r="DP60" s="52"/>
      <c r="DQ60" s="52"/>
      <c r="DR60" s="52"/>
      <c r="DS60" s="52"/>
      <c r="DT60" s="52"/>
      <c r="DU60" s="52"/>
      <c r="DV60" s="52"/>
      <c r="DW60" s="52"/>
      <c r="DX60" s="52"/>
      <c r="DY60" s="52"/>
      <c r="DZ60" s="52"/>
      <c r="EA60" s="52"/>
      <c r="EB60" s="52"/>
      <c r="EC60" s="52"/>
      <c r="ED60" s="52"/>
      <c r="EE60" s="52"/>
      <c r="EF60" s="52"/>
      <c r="EG60" s="52"/>
      <c r="EH60" s="52"/>
      <c r="EI60" s="52"/>
      <c r="EJ60" s="52"/>
      <c r="EK60" s="52"/>
      <c r="EL60" s="52"/>
      <c r="EM60" s="52"/>
      <c r="EN60" s="52"/>
      <c r="EO60" s="52"/>
      <c r="EP60" s="52"/>
      <c r="EQ60" s="52"/>
      <c r="ER60" s="52"/>
      <c r="ES60" s="52"/>
      <c r="ET60" s="52"/>
      <c r="EU60" s="52"/>
      <c r="EV60" s="52"/>
      <c r="EW60" s="52"/>
      <c r="EX60" s="52"/>
      <c r="EY60" s="52"/>
      <c r="EZ60" s="52"/>
      <c r="FA60" s="52"/>
      <c r="FB60" s="52"/>
      <c r="FC60" s="52"/>
      <c r="FD60" s="52"/>
      <c r="FE60" s="52"/>
      <c r="FF60" s="52"/>
      <c r="FG60" s="52"/>
      <c r="FH60" s="52"/>
      <c r="FI60" s="52"/>
      <c r="FJ60" s="52"/>
      <c r="FK60" s="52"/>
      <c r="FL60" s="52"/>
      <c r="FM60" s="52"/>
      <c r="FN60" s="52"/>
      <c r="FO60" s="52"/>
      <c r="FP60" s="52"/>
      <c r="FQ60" s="52"/>
      <c r="FR60" s="52"/>
      <c r="FS60" s="52"/>
      <c r="FT60" s="52"/>
      <c r="FU60" s="52"/>
      <c r="FV60" s="52"/>
      <c r="FW60" s="52"/>
      <c r="FX60" s="52"/>
      <c r="FY60" s="52"/>
      <c r="FZ60" s="52"/>
      <c r="GA60" s="52"/>
      <c r="GB60" s="52"/>
      <c r="GC60" s="52"/>
      <c r="GD60" s="52"/>
      <c r="GE60" s="52"/>
      <c r="GF60" s="52"/>
      <c r="GG60" s="52"/>
      <c r="GH60" s="52"/>
      <c r="GI60" s="52"/>
      <c r="GJ60" s="52"/>
      <c r="GK60" s="52"/>
      <c r="GL60" s="52"/>
      <c r="GM60" s="52"/>
      <c r="GN60" s="52"/>
      <c r="GO60" s="52"/>
      <c r="GP60" s="52"/>
      <c r="GQ60" s="52"/>
      <c r="GR60" s="52"/>
      <c r="GS60" s="52"/>
      <c r="GT60" s="52"/>
      <c r="GU60" s="52"/>
      <c r="GV60" s="52"/>
      <c r="GW60" s="52"/>
      <c r="GX60" s="52"/>
      <c r="GY60" s="52"/>
      <c r="GZ60" s="52"/>
      <c r="HA60" s="52"/>
    </row>
    <row r="61" spans="1:209" s="1" customFormat="1" ht="12.75">
      <c r="A61" s="23" t="s">
        <v>47</v>
      </c>
      <c r="B61" s="24"/>
      <c r="C61" s="46">
        <v>146.6</v>
      </c>
      <c r="D61" s="29"/>
      <c r="E61" s="46">
        <v>17.3</v>
      </c>
      <c r="F61" s="36">
        <f t="shared" si="5"/>
        <v>11.800818553888131</v>
      </c>
      <c r="G61" s="29"/>
      <c r="H61" s="29"/>
      <c r="I61" s="31"/>
      <c r="J61" s="29"/>
      <c r="K61" s="52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2"/>
      <c r="AU61" s="52"/>
      <c r="AV61" s="52"/>
      <c r="AW61" s="52"/>
      <c r="AX61" s="52"/>
      <c r="AY61" s="52"/>
      <c r="AZ61" s="52"/>
      <c r="BA61" s="52"/>
      <c r="BB61" s="52"/>
      <c r="BC61" s="52"/>
      <c r="BD61" s="52"/>
      <c r="BE61" s="52"/>
      <c r="BF61" s="52"/>
      <c r="BG61" s="52"/>
      <c r="BH61" s="52"/>
      <c r="BI61" s="52"/>
      <c r="BJ61" s="52"/>
      <c r="BK61" s="52"/>
      <c r="BL61" s="52"/>
      <c r="BM61" s="52"/>
      <c r="BN61" s="52"/>
      <c r="BO61" s="52"/>
      <c r="BP61" s="52"/>
      <c r="BQ61" s="52"/>
      <c r="BR61" s="52"/>
      <c r="BS61" s="52"/>
      <c r="BT61" s="52"/>
      <c r="BU61" s="52"/>
      <c r="BV61" s="52"/>
      <c r="BW61" s="52"/>
      <c r="BX61" s="52"/>
      <c r="BY61" s="52"/>
      <c r="BZ61" s="52"/>
      <c r="CA61" s="52"/>
      <c r="CB61" s="52"/>
      <c r="CC61" s="52"/>
      <c r="CD61" s="52"/>
      <c r="CE61" s="52"/>
      <c r="CF61" s="52"/>
      <c r="CG61" s="52"/>
      <c r="CH61" s="52"/>
      <c r="CI61" s="52"/>
      <c r="CJ61" s="52"/>
      <c r="CK61" s="52"/>
      <c r="CL61" s="52"/>
      <c r="CM61" s="52"/>
      <c r="CN61" s="52"/>
      <c r="CO61" s="52"/>
      <c r="CP61" s="52"/>
      <c r="CQ61" s="52"/>
      <c r="CR61" s="52"/>
      <c r="CS61" s="52"/>
      <c r="CT61" s="52"/>
      <c r="CU61" s="52"/>
      <c r="CV61" s="52"/>
      <c r="CW61" s="52"/>
      <c r="CX61" s="52"/>
      <c r="CY61" s="52"/>
      <c r="CZ61" s="52"/>
      <c r="DA61" s="52"/>
      <c r="DB61" s="52"/>
      <c r="DC61" s="52"/>
      <c r="DD61" s="52"/>
      <c r="DE61" s="52"/>
      <c r="DF61" s="52"/>
      <c r="DG61" s="52"/>
      <c r="DH61" s="52"/>
      <c r="DI61" s="52"/>
      <c r="DJ61" s="52"/>
      <c r="DK61" s="52"/>
      <c r="DL61" s="52"/>
      <c r="DM61" s="52"/>
      <c r="DN61" s="52"/>
      <c r="DO61" s="52"/>
      <c r="DP61" s="52"/>
      <c r="DQ61" s="52"/>
      <c r="DR61" s="52"/>
      <c r="DS61" s="52"/>
      <c r="DT61" s="52"/>
      <c r="DU61" s="52"/>
      <c r="DV61" s="52"/>
      <c r="DW61" s="52"/>
      <c r="DX61" s="52"/>
      <c r="DY61" s="52"/>
      <c r="DZ61" s="52"/>
      <c r="EA61" s="52"/>
      <c r="EB61" s="52"/>
      <c r="EC61" s="52"/>
      <c r="ED61" s="52"/>
      <c r="EE61" s="52"/>
      <c r="EF61" s="52"/>
      <c r="EG61" s="52"/>
      <c r="EH61" s="52"/>
      <c r="EI61" s="52"/>
      <c r="EJ61" s="52"/>
      <c r="EK61" s="52"/>
      <c r="EL61" s="52"/>
      <c r="EM61" s="52"/>
      <c r="EN61" s="52"/>
      <c r="EO61" s="52"/>
      <c r="EP61" s="52"/>
      <c r="EQ61" s="52"/>
      <c r="ER61" s="52"/>
      <c r="ES61" s="52"/>
      <c r="ET61" s="52"/>
      <c r="EU61" s="52"/>
      <c r="EV61" s="52"/>
      <c r="EW61" s="52"/>
      <c r="EX61" s="52"/>
      <c r="EY61" s="52"/>
      <c r="EZ61" s="52"/>
      <c r="FA61" s="52"/>
      <c r="FB61" s="52"/>
      <c r="FC61" s="52"/>
      <c r="FD61" s="52"/>
      <c r="FE61" s="52"/>
      <c r="FF61" s="52"/>
      <c r="FG61" s="52"/>
      <c r="FH61" s="52"/>
      <c r="FI61" s="52"/>
      <c r="FJ61" s="52"/>
      <c r="FK61" s="52"/>
      <c r="FL61" s="52"/>
      <c r="FM61" s="52"/>
      <c r="FN61" s="52"/>
      <c r="FO61" s="52"/>
      <c r="FP61" s="52"/>
      <c r="FQ61" s="52"/>
      <c r="FR61" s="52"/>
      <c r="FS61" s="52"/>
      <c r="FT61" s="52"/>
      <c r="FU61" s="52"/>
      <c r="FV61" s="52"/>
      <c r="FW61" s="52"/>
      <c r="FX61" s="52"/>
      <c r="FY61" s="52"/>
      <c r="FZ61" s="52"/>
      <c r="GA61" s="52"/>
      <c r="GB61" s="52"/>
      <c r="GC61" s="52"/>
      <c r="GD61" s="52"/>
      <c r="GE61" s="52"/>
      <c r="GF61" s="52"/>
      <c r="GG61" s="52"/>
      <c r="GH61" s="52"/>
      <c r="GI61" s="52"/>
      <c r="GJ61" s="52"/>
      <c r="GK61" s="52"/>
      <c r="GL61" s="52"/>
      <c r="GM61" s="52"/>
      <c r="GN61" s="52"/>
      <c r="GO61" s="52"/>
      <c r="GP61" s="52"/>
      <c r="GQ61" s="52"/>
      <c r="GR61" s="52"/>
      <c r="GS61" s="52"/>
      <c r="GT61" s="52"/>
      <c r="GU61" s="52"/>
      <c r="GV61" s="52"/>
      <c r="GW61" s="52"/>
      <c r="GX61" s="52"/>
      <c r="GY61" s="52"/>
      <c r="GZ61" s="52"/>
      <c r="HA61" s="52"/>
    </row>
    <row r="62" spans="1:209" s="1" customFormat="1" ht="12.75">
      <c r="A62" s="23" t="s">
        <v>48</v>
      </c>
      <c r="B62" s="24"/>
      <c r="C62" s="46"/>
      <c r="D62" s="29"/>
      <c r="E62" s="46"/>
      <c r="F62" s="36">
        <v>0</v>
      </c>
      <c r="G62" s="29"/>
      <c r="H62" s="29"/>
      <c r="I62" s="31"/>
      <c r="J62" s="29"/>
      <c r="K62" s="52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2"/>
      <c r="AU62" s="52"/>
      <c r="AV62" s="52"/>
      <c r="AW62" s="52"/>
      <c r="AX62" s="52"/>
      <c r="AY62" s="52"/>
      <c r="AZ62" s="52"/>
      <c r="BA62" s="52"/>
      <c r="BB62" s="52"/>
      <c r="BC62" s="52"/>
      <c r="BD62" s="52"/>
      <c r="BE62" s="52"/>
      <c r="BF62" s="52"/>
      <c r="BG62" s="52"/>
      <c r="BH62" s="52"/>
      <c r="BI62" s="52"/>
      <c r="BJ62" s="52"/>
      <c r="BK62" s="52"/>
      <c r="BL62" s="52"/>
      <c r="BM62" s="52"/>
      <c r="BN62" s="52"/>
      <c r="BO62" s="52"/>
      <c r="BP62" s="52"/>
      <c r="BQ62" s="52"/>
      <c r="BR62" s="52"/>
      <c r="BS62" s="52"/>
      <c r="BT62" s="52"/>
      <c r="BU62" s="52"/>
      <c r="BV62" s="52"/>
      <c r="BW62" s="52"/>
      <c r="BX62" s="52"/>
      <c r="BY62" s="52"/>
      <c r="BZ62" s="52"/>
      <c r="CA62" s="52"/>
      <c r="CB62" s="52"/>
      <c r="CC62" s="52"/>
      <c r="CD62" s="52"/>
      <c r="CE62" s="52"/>
      <c r="CF62" s="52"/>
      <c r="CG62" s="52"/>
      <c r="CH62" s="52"/>
      <c r="CI62" s="52"/>
      <c r="CJ62" s="52"/>
      <c r="CK62" s="52"/>
      <c r="CL62" s="52"/>
      <c r="CM62" s="52"/>
      <c r="CN62" s="52"/>
      <c r="CO62" s="52"/>
      <c r="CP62" s="52"/>
      <c r="CQ62" s="52"/>
      <c r="CR62" s="52"/>
      <c r="CS62" s="52"/>
      <c r="CT62" s="52"/>
      <c r="CU62" s="52"/>
      <c r="CV62" s="52"/>
      <c r="CW62" s="52"/>
      <c r="CX62" s="52"/>
      <c r="CY62" s="52"/>
      <c r="CZ62" s="52"/>
      <c r="DA62" s="52"/>
      <c r="DB62" s="52"/>
      <c r="DC62" s="52"/>
      <c r="DD62" s="52"/>
      <c r="DE62" s="52"/>
      <c r="DF62" s="52"/>
      <c r="DG62" s="52"/>
      <c r="DH62" s="52"/>
      <c r="DI62" s="52"/>
      <c r="DJ62" s="52"/>
      <c r="DK62" s="52"/>
      <c r="DL62" s="52"/>
      <c r="DM62" s="52"/>
      <c r="DN62" s="52"/>
      <c r="DO62" s="52"/>
      <c r="DP62" s="52"/>
      <c r="DQ62" s="52"/>
      <c r="DR62" s="52"/>
      <c r="DS62" s="52"/>
      <c r="DT62" s="52"/>
      <c r="DU62" s="52"/>
      <c r="DV62" s="52"/>
      <c r="DW62" s="52"/>
      <c r="DX62" s="52"/>
      <c r="DY62" s="52"/>
      <c r="DZ62" s="52"/>
      <c r="EA62" s="52"/>
      <c r="EB62" s="52"/>
      <c r="EC62" s="52"/>
      <c r="ED62" s="52"/>
      <c r="EE62" s="52"/>
      <c r="EF62" s="52"/>
      <c r="EG62" s="52"/>
      <c r="EH62" s="52"/>
      <c r="EI62" s="52"/>
      <c r="EJ62" s="52"/>
      <c r="EK62" s="52"/>
      <c r="EL62" s="52"/>
      <c r="EM62" s="52"/>
      <c r="EN62" s="52"/>
      <c r="EO62" s="52"/>
      <c r="EP62" s="52"/>
      <c r="EQ62" s="52"/>
      <c r="ER62" s="52"/>
      <c r="ES62" s="52"/>
      <c r="ET62" s="52"/>
      <c r="EU62" s="52"/>
      <c r="EV62" s="52"/>
      <c r="EW62" s="52"/>
      <c r="EX62" s="52"/>
      <c r="EY62" s="52"/>
      <c r="EZ62" s="52"/>
      <c r="FA62" s="52"/>
      <c r="FB62" s="52"/>
      <c r="FC62" s="52"/>
      <c r="FD62" s="52"/>
      <c r="FE62" s="52"/>
      <c r="FF62" s="52"/>
      <c r="FG62" s="52"/>
      <c r="FH62" s="52"/>
      <c r="FI62" s="52"/>
      <c r="FJ62" s="52"/>
      <c r="FK62" s="52"/>
      <c r="FL62" s="52"/>
      <c r="FM62" s="52"/>
      <c r="FN62" s="52"/>
      <c r="FO62" s="52"/>
      <c r="FP62" s="52"/>
      <c r="FQ62" s="52"/>
      <c r="FR62" s="52"/>
      <c r="FS62" s="52"/>
      <c r="FT62" s="52"/>
      <c r="FU62" s="52"/>
      <c r="FV62" s="52"/>
      <c r="FW62" s="52"/>
      <c r="FX62" s="52"/>
      <c r="FY62" s="52"/>
      <c r="FZ62" s="52"/>
      <c r="GA62" s="52"/>
      <c r="GB62" s="52"/>
      <c r="GC62" s="52"/>
      <c r="GD62" s="52"/>
      <c r="GE62" s="52"/>
      <c r="GF62" s="52"/>
      <c r="GG62" s="52"/>
      <c r="GH62" s="52"/>
      <c r="GI62" s="52"/>
      <c r="GJ62" s="52"/>
      <c r="GK62" s="52"/>
      <c r="GL62" s="52"/>
      <c r="GM62" s="52"/>
      <c r="GN62" s="52"/>
      <c r="GO62" s="52"/>
      <c r="GP62" s="52"/>
      <c r="GQ62" s="52"/>
      <c r="GR62" s="52"/>
      <c r="GS62" s="52"/>
      <c r="GT62" s="52"/>
      <c r="GU62" s="52"/>
      <c r="GV62" s="52"/>
      <c r="GW62" s="52"/>
      <c r="GX62" s="52"/>
      <c r="GY62" s="52"/>
      <c r="GZ62" s="52"/>
      <c r="HA62" s="52"/>
    </row>
    <row r="63" spans="1:209" s="1" customFormat="1" ht="13.5" customHeight="1">
      <c r="A63" s="23" t="s">
        <v>3</v>
      </c>
      <c r="B63" s="24"/>
      <c r="C63" s="29">
        <f>C59-C60-C61-C62</f>
        <v>1775.5</v>
      </c>
      <c r="D63" s="29">
        <f>D59-D60-D61-D62</f>
        <v>0</v>
      </c>
      <c r="E63" s="29">
        <f>E59-E60-E61-E62</f>
        <v>427.5</v>
      </c>
      <c r="F63" s="36">
        <f aca="true" t="shared" si="6" ref="F63:F70">E63/C63*100</f>
        <v>24.07772458462405</v>
      </c>
      <c r="G63" s="29"/>
      <c r="H63" s="29"/>
      <c r="I63" s="31"/>
      <c r="J63" s="29"/>
      <c r="K63" s="52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2"/>
      <c r="AU63" s="52"/>
      <c r="AV63" s="52"/>
      <c r="AW63" s="52"/>
      <c r="AX63" s="52"/>
      <c r="AY63" s="52"/>
      <c r="AZ63" s="52"/>
      <c r="BA63" s="52"/>
      <c r="BB63" s="52"/>
      <c r="BC63" s="52"/>
      <c r="BD63" s="52"/>
      <c r="BE63" s="52"/>
      <c r="BF63" s="52"/>
      <c r="BG63" s="52"/>
      <c r="BH63" s="52"/>
      <c r="BI63" s="52"/>
      <c r="BJ63" s="52"/>
      <c r="BK63" s="52"/>
      <c r="BL63" s="52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2"/>
      <c r="CA63" s="52"/>
      <c r="CB63" s="52"/>
      <c r="CC63" s="52"/>
      <c r="CD63" s="52"/>
      <c r="CE63" s="52"/>
      <c r="CF63" s="52"/>
      <c r="CG63" s="52"/>
      <c r="CH63" s="52"/>
      <c r="CI63" s="52"/>
      <c r="CJ63" s="52"/>
      <c r="CK63" s="52"/>
      <c r="CL63" s="52"/>
      <c r="CM63" s="52"/>
      <c r="CN63" s="52"/>
      <c r="CO63" s="52"/>
      <c r="CP63" s="52"/>
      <c r="CQ63" s="52"/>
      <c r="CR63" s="52"/>
      <c r="CS63" s="52"/>
      <c r="CT63" s="52"/>
      <c r="CU63" s="52"/>
      <c r="CV63" s="52"/>
      <c r="CW63" s="52"/>
      <c r="CX63" s="52"/>
      <c r="CY63" s="52"/>
      <c r="CZ63" s="52"/>
      <c r="DA63" s="52"/>
      <c r="DB63" s="52"/>
      <c r="DC63" s="52"/>
      <c r="DD63" s="52"/>
      <c r="DE63" s="52"/>
      <c r="DF63" s="52"/>
      <c r="DG63" s="52"/>
      <c r="DH63" s="52"/>
      <c r="DI63" s="52"/>
      <c r="DJ63" s="52"/>
      <c r="DK63" s="52"/>
      <c r="DL63" s="52"/>
      <c r="DM63" s="52"/>
      <c r="DN63" s="52"/>
      <c r="DO63" s="52"/>
      <c r="DP63" s="52"/>
      <c r="DQ63" s="52"/>
      <c r="DR63" s="52"/>
      <c r="DS63" s="52"/>
      <c r="DT63" s="52"/>
      <c r="DU63" s="52"/>
      <c r="DV63" s="52"/>
      <c r="DW63" s="52"/>
      <c r="DX63" s="52"/>
      <c r="DY63" s="52"/>
      <c r="DZ63" s="52"/>
      <c r="EA63" s="52"/>
      <c r="EB63" s="52"/>
      <c r="EC63" s="52"/>
      <c r="ED63" s="52"/>
      <c r="EE63" s="52"/>
      <c r="EF63" s="52"/>
      <c r="EG63" s="52"/>
      <c r="EH63" s="52"/>
      <c r="EI63" s="52"/>
      <c r="EJ63" s="52"/>
      <c r="EK63" s="52"/>
      <c r="EL63" s="52"/>
      <c r="EM63" s="52"/>
      <c r="EN63" s="52"/>
      <c r="EO63" s="52"/>
      <c r="EP63" s="52"/>
      <c r="EQ63" s="52"/>
      <c r="ER63" s="52"/>
      <c r="ES63" s="52"/>
      <c r="ET63" s="52"/>
      <c r="EU63" s="52"/>
      <c r="EV63" s="52"/>
      <c r="EW63" s="52"/>
      <c r="EX63" s="52"/>
      <c r="EY63" s="52"/>
      <c r="EZ63" s="52"/>
      <c r="FA63" s="52"/>
      <c r="FB63" s="52"/>
      <c r="FC63" s="52"/>
      <c r="FD63" s="52"/>
      <c r="FE63" s="52"/>
      <c r="FF63" s="52"/>
      <c r="FG63" s="52"/>
      <c r="FH63" s="52"/>
      <c r="FI63" s="52"/>
      <c r="FJ63" s="52"/>
      <c r="FK63" s="52"/>
      <c r="FL63" s="52"/>
      <c r="FM63" s="52"/>
      <c r="FN63" s="52"/>
      <c r="FO63" s="52"/>
      <c r="FP63" s="52"/>
      <c r="FQ63" s="52"/>
      <c r="FR63" s="52"/>
      <c r="FS63" s="52"/>
      <c r="FT63" s="52"/>
      <c r="FU63" s="52"/>
      <c r="FV63" s="52"/>
      <c r="FW63" s="52"/>
      <c r="FX63" s="52"/>
      <c r="FY63" s="52"/>
      <c r="FZ63" s="52"/>
      <c r="GA63" s="52"/>
      <c r="GB63" s="52"/>
      <c r="GC63" s="52"/>
      <c r="GD63" s="52"/>
      <c r="GE63" s="52"/>
      <c r="GF63" s="52"/>
      <c r="GG63" s="52"/>
      <c r="GH63" s="52"/>
      <c r="GI63" s="52"/>
      <c r="GJ63" s="52"/>
      <c r="GK63" s="52"/>
      <c r="GL63" s="52"/>
      <c r="GM63" s="52"/>
      <c r="GN63" s="52"/>
      <c r="GO63" s="52"/>
      <c r="GP63" s="52"/>
      <c r="GQ63" s="52"/>
      <c r="GR63" s="52"/>
      <c r="GS63" s="52"/>
      <c r="GT63" s="52"/>
      <c r="GU63" s="52"/>
      <c r="GV63" s="52"/>
      <c r="GW63" s="52"/>
      <c r="GX63" s="52"/>
      <c r="GY63" s="52"/>
      <c r="GZ63" s="52"/>
      <c r="HA63" s="52"/>
    </row>
    <row r="64" spans="1:209" s="7" customFormat="1" ht="17.25" customHeight="1">
      <c r="A64" s="16" t="s">
        <v>14</v>
      </c>
      <c r="B64" s="20" t="s">
        <v>15</v>
      </c>
      <c r="C64" s="40">
        <v>14892.8</v>
      </c>
      <c r="D64" s="27"/>
      <c r="E64" s="40">
        <v>3079.3</v>
      </c>
      <c r="F64" s="39">
        <f t="shared" si="6"/>
        <v>20.676434250107437</v>
      </c>
      <c r="G64" s="40">
        <v>22</v>
      </c>
      <c r="H64" s="27"/>
      <c r="I64" s="45">
        <v>4.5</v>
      </c>
      <c r="J64" s="40">
        <f>I64/G64*100</f>
        <v>20.454545454545457</v>
      </c>
      <c r="K64" s="53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53"/>
      <c r="AL64" s="53"/>
      <c r="AM64" s="53"/>
      <c r="AN64" s="53"/>
      <c r="AO64" s="53"/>
      <c r="AP64" s="53"/>
      <c r="AQ64" s="53"/>
      <c r="AR64" s="53"/>
      <c r="AS64" s="53"/>
      <c r="AT64" s="53"/>
      <c r="AU64" s="53"/>
      <c r="AV64" s="53"/>
      <c r="AW64" s="53"/>
      <c r="AX64" s="53"/>
      <c r="AY64" s="53"/>
      <c r="AZ64" s="53"/>
      <c r="BA64" s="53"/>
      <c r="BB64" s="53"/>
      <c r="BC64" s="53"/>
      <c r="BD64" s="53"/>
      <c r="BE64" s="53"/>
      <c r="BF64" s="53"/>
      <c r="BG64" s="53"/>
      <c r="BH64" s="53"/>
      <c r="BI64" s="53"/>
      <c r="BJ64" s="53"/>
      <c r="BK64" s="53"/>
      <c r="BL64" s="53"/>
      <c r="BM64" s="53"/>
      <c r="BN64" s="53"/>
      <c r="BO64" s="53"/>
      <c r="BP64" s="53"/>
      <c r="BQ64" s="53"/>
      <c r="BR64" s="53"/>
      <c r="BS64" s="53"/>
      <c r="BT64" s="53"/>
      <c r="BU64" s="53"/>
      <c r="BV64" s="53"/>
      <c r="BW64" s="53"/>
      <c r="BX64" s="53"/>
      <c r="BY64" s="53"/>
      <c r="BZ64" s="53"/>
      <c r="CA64" s="53"/>
      <c r="CB64" s="53"/>
      <c r="CC64" s="53"/>
      <c r="CD64" s="53"/>
      <c r="CE64" s="53"/>
      <c r="CF64" s="53"/>
      <c r="CG64" s="53"/>
      <c r="CH64" s="53"/>
      <c r="CI64" s="53"/>
      <c r="CJ64" s="53"/>
      <c r="CK64" s="53"/>
      <c r="CL64" s="53"/>
      <c r="CM64" s="53"/>
      <c r="CN64" s="53"/>
      <c r="CO64" s="53"/>
      <c r="CP64" s="53"/>
      <c r="CQ64" s="53"/>
      <c r="CR64" s="53"/>
      <c r="CS64" s="53"/>
      <c r="CT64" s="53"/>
      <c r="CU64" s="53"/>
      <c r="CV64" s="53"/>
      <c r="CW64" s="53"/>
      <c r="CX64" s="53"/>
      <c r="CY64" s="53"/>
      <c r="CZ64" s="53"/>
      <c r="DA64" s="53"/>
      <c r="DB64" s="53"/>
      <c r="DC64" s="53"/>
      <c r="DD64" s="53"/>
      <c r="DE64" s="53"/>
      <c r="DF64" s="53"/>
      <c r="DG64" s="53"/>
      <c r="DH64" s="53"/>
      <c r="DI64" s="53"/>
      <c r="DJ64" s="53"/>
      <c r="DK64" s="53"/>
      <c r="DL64" s="53"/>
      <c r="DM64" s="53"/>
      <c r="DN64" s="53"/>
      <c r="DO64" s="53"/>
      <c r="DP64" s="53"/>
      <c r="DQ64" s="53"/>
      <c r="DR64" s="53"/>
      <c r="DS64" s="53"/>
      <c r="DT64" s="53"/>
      <c r="DU64" s="53"/>
      <c r="DV64" s="53"/>
      <c r="DW64" s="53"/>
      <c r="DX64" s="53"/>
      <c r="DY64" s="53"/>
      <c r="DZ64" s="53"/>
      <c r="EA64" s="53"/>
      <c r="EB64" s="53"/>
      <c r="EC64" s="53"/>
      <c r="ED64" s="53"/>
      <c r="EE64" s="53"/>
      <c r="EF64" s="53"/>
      <c r="EG64" s="53"/>
      <c r="EH64" s="53"/>
      <c r="EI64" s="53"/>
      <c r="EJ64" s="53"/>
      <c r="EK64" s="53"/>
      <c r="EL64" s="53"/>
      <c r="EM64" s="53"/>
      <c r="EN64" s="53"/>
      <c r="EO64" s="53"/>
      <c r="EP64" s="53"/>
      <c r="EQ64" s="53"/>
      <c r="ER64" s="53"/>
      <c r="ES64" s="53"/>
      <c r="ET64" s="53"/>
      <c r="EU64" s="53"/>
      <c r="EV64" s="53"/>
      <c r="EW64" s="53"/>
      <c r="EX64" s="53"/>
      <c r="EY64" s="53"/>
      <c r="EZ64" s="53"/>
      <c r="FA64" s="53"/>
      <c r="FB64" s="53"/>
      <c r="FC64" s="53"/>
      <c r="FD64" s="53"/>
      <c r="FE64" s="53"/>
      <c r="FF64" s="53"/>
      <c r="FG64" s="53"/>
      <c r="FH64" s="53"/>
      <c r="FI64" s="53"/>
      <c r="FJ64" s="53"/>
      <c r="FK64" s="53"/>
      <c r="FL64" s="53"/>
      <c r="FM64" s="53"/>
      <c r="FN64" s="53"/>
      <c r="FO64" s="53"/>
      <c r="FP64" s="53"/>
      <c r="FQ64" s="53"/>
      <c r="FR64" s="53"/>
      <c r="FS64" s="53"/>
      <c r="FT64" s="53"/>
      <c r="FU64" s="53"/>
      <c r="FV64" s="53"/>
      <c r="FW64" s="53"/>
      <c r="FX64" s="53"/>
      <c r="FY64" s="53"/>
      <c r="FZ64" s="53"/>
      <c r="GA64" s="53"/>
      <c r="GB64" s="53"/>
      <c r="GC64" s="53"/>
      <c r="GD64" s="53"/>
      <c r="GE64" s="53"/>
      <c r="GF64" s="53"/>
      <c r="GG64" s="53"/>
      <c r="GH64" s="53"/>
      <c r="GI64" s="53"/>
      <c r="GJ64" s="53"/>
      <c r="GK64" s="53"/>
      <c r="GL64" s="53"/>
      <c r="GM64" s="53"/>
      <c r="GN64" s="53"/>
      <c r="GO64" s="53"/>
      <c r="GP64" s="53"/>
      <c r="GQ64" s="53"/>
      <c r="GR64" s="53"/>
      <c r="GS64" s="53"/>
      <c r="GT64" s="53"/>
      <c r="GU64" s="53"/>
      <c r="GV64" s="53"/>
      <c r="GW64" s="53"/>
      <c r="GX64" s="53"/>
      <c r="GY64" s="53"/>
      <c r="GZ64" s="53"/>
      <c r="HA64" s="53"/>
    </row>
    <row r="65" spans="1:10" ht="12.75">
      <c r="A65" s="23" t="s">
        <v>54</v>
      </c>
      <c r="B65" s="19"/>
      <c r="C65" s="26">
        <v>8806.8</v>
      </c>
      <c r="D65" s="26"/>
      <c r="E65" s="37">
        <v>1743.6</v>
      </c>
      <c r="F65" s="36">
        <f t="shared" si="6"/>
        <v>19.798337648180954</v>
      </c>
      <c r="G65" s="26"/>
      <c r="H65" s="26"/>
      <c r="I65" s="30"/>
      <c r="J65" s="40"/>
    </row>
    <row r="66" spans="1:10" ht="12.75">
      <c r="A66" s="23" t="s">
        <v>55</v>
      </c>
      <c r="B66" s="19"/>
      <c r="C66" s="37">
        <v>2659.7</v>
      </c>
      <c r="D66" s="37"/>
      <c r="E66" s="37">
        <v>442.8</v>
      </c>
      <c r="F66" s="36">
        <f t="shared" si="6"/>
        <v>16.648494191074185</v>
      </c>
      <c r="G66" s="26"/>
      <c r="H66" s="26"/>
      <c r="I66" s="30"/>
      <c r="J66" s="40"/>
    </row>
    <row r="67" spans="1:10" ht="12.75">
      <c r="A67" s="23" t="s">
        <v>48</v>
      </c>
      <c r="B67" s="19"/>
      <c r="C67" s="37">
        <v>1340.3</v>
      </c>
      <c r="D67" s="26"/>
      <c r="E67" s="37">
        <v>261.8</v>
      </c>
      <c r="F67" s="36">
        <f t="shared" si="6"/>
        <v>19.53294038648064</v>
      </c>
      <c r="G67" s="26"/>
      <c r="H67" s="26"/>
      <c r="I67" s="30"/>
      <c r="J67" s="40"/>
    </row>
    <row r="68" spans="1:10" ht="12.75">
      <c r="A68" s="23" t="s">
        <v>3</v>
      </c>
      <c r="B68" s="19"/>
      <c r="C68" s="26">
        <f>C64-C65-C66-C67</f>
        <v>2086</v>
      </c>
      <c r="D68" s="26">
        <f>D64-D65-D66-D67</f>
        <v>0</v>
      </c>
      <c r="E68" s="26">
        <f>E64-E65-E66-E67</f>
        <v>631.1000000000004</v>
      </c>
      <c r="F68" s="36">
        <f t="shared" si="6"/>
        <v>30.254074784276142</v>
      </c>
      <c r="G68" s="37">
        <v>22</v>
      </c>
      <c r="H68" s="26"/>
      <c r="I68" s="48">
        <v>4.5</v>
      </c>
      <c r="J68" s="40">
        <f>I68/G68*100</f>
        <v>20.454545454545457</v>
      </c>
    </row>
    <row r="69" spans="1:10" s="7" customFormat="1" ht="33.75" customHeight="1">
      <c r="A69" s="21" t="s">
        <v>86</v>
      </c>
      <c r="B69" s="54" t="s">
        <v>85</v>
      </c>
      <c r="C69" s="40">
        <v>45</v>
      </c>
      <c r="D69" s="27"/>
      <c r="E69" s="40">
        <v>5</v>
      </c>
      <c r="F69" s="36">
        <f t="shared" si="6"/>
        <v>11.11111111111111</v>
      </c>
      <c r="G69" s="27"/>
      <c r="H69" s="27"/>
      <c r="I69" s="32"/>
      <c r="J69" s="40"/>
    </row>
    <row r="70" spans="1:10" s="7" customFormat="1" ht="18" customHeight="1">
      <c r="A70" s="16" t="s">
        <v>31</v>
      </c>
      <c r="B70" s="20" t="s">
        <v>16</v>
      </c>
      <c r="C70" s="40">
        <f>C72+C73+C74</f>
        <v>22246</v>
      </c>
      <c r="D70" s="40">
        <f>D72+D73+D74</f>
        <v>0</v>
      </c>
      <c r="E70" s="40">
        <f>E72+E73+E74</f>
        <v>6638</v>
      </c>
      <c r="F70" s="36">
        <f t="shared" si="6"/>
        <v>29.83907219275375</v>
      </c>
      <c r="G70" s="40">
        <f>G72+G73+G74</f>
        <v>428.8</v>
      </c>
      <c r="H70" s="40">
        <f>H72+H73+H74</f>
        <v>0</v>
      </c>
      <c r="I70" s="40">
        <f>I72+I73+I74</f>
        <v>199.5</v>
      </c>
      <c r="J70" s="40">
        <f>I70/G70*100</f>
        <v>46.52518656716418</v>
      </c>
    </row>
    <row r="71" spans="1:10" ht="12.75">
      <c r="A71" s="18" t="s">
        <v>1</v>
      </c>
      <c r="B71" s="19"/>
      <c r="C71" s="26"/>
      <c r="D71" s="26"/>
      <c r="E71" s="26"/>
      <c r="F71" s="36"/>
      <c r="G71" s="37"/>
      <c r="H71" s="37"/>
      <c r="I71" s="48"/>
      <c r="J71" s="40"/>
    </row>
    <row r="72" spans="1:10" ht="12.75">
      <c r="A72" s="18" t="s">
        <v>17</v>
      </c>
      <c r="B72" s="19" t="s">
        <v>18</v>
      </c>
      <c r="C72" s="37">
        <v>251.8</v>
      </c>
      <c r="D72" s="26"/>
      <c r="E72" s="26">
        <v>85.9</v>
      </c>
      <c r="F72" s="36">
        <f>E72/C72*100</f>
        <v>34.114376489277205</v>
      </c>
      <c r="G72" s="37">
        <v>428.8</v>
      </c>
      <c r="H72" s="37"/>
      <c r="I72" s="48">
        <v>199.5</v>
      </c>
      <c r="J72" s="37">
        <f>I72/G72*100</f>
        <v>46.52518656716418</v>
      </c>
    </row>
    <row r="73" spans="1:10" ht="12.75">
      <c r="A73" s="18" t="s">
        <v>19</v>
      </c>
      <c r="B73" s="19" t="s">
        <v>20</v>
      </c>
      <c r="C73" s="37">
        <v>9451.2</v>
      </c>
      <c r="D73" s="26"/>
      <c r="E73" s="37">
        <v>4408.5</v>
      </c>
      <c r="F73" s="36">
        <f>E73/C73*100</f>
        <v>46.64487049263585</v>
      </c>
      <c r="G73" s="37"/>
      <c r="H73" s="37"/>
      <c r="I73" s="48"/>
      <c r="J73" s="37"/>
    </row>
    <row r="74" spans="1:10" ht="12.75">
      <c r="A74" s="18" t="s">
        <v>70</v>
      </c>
      <c r="B74" s="19" t="s">
        <v>21</v>
      </c>
      <c r="C74" s="37">
        <v>12543</v>
      </c>
      <c r="D74" s="26"/>
      <c r="E74" s="37">
        <v>2143.6</v>
      </c>
      <c r="F74" s="36">
        <f>E74/C74*100</f>
        <v>17.090010364346647</v>
      </c>
      <c r="G74" s="37"/>
      <c r="H74" s="37"/>
      <c r="I74" s="48"/>
      <c r="J74" s="37"/>
    </row>
    <row r="75" spans="1:10" ht="12.75">
      <c r="A75" s="21" t="s">
        <v>63</v>
      </c>
      <c r="B75" s="20" t="s">
        <v>36</v>
      </c>
      <c r="C75" s="40">
        <v>103</v>
      </c>
      <c r="D75" s="27"/>
      <c r="E75" s="27">
        <v>28.7</v>
      </c>
      <c r="F75" s="39">
        <f>E75/C75*100</f>
        <v>27.864077669902915</v>
      </c>
      <c r="G75" s="40">
        <v>152</v>
      </c>
      <c r="H75" s="40"/>
      <c r="I75" s="45">
        <v>0</v>
      </c>
      <c r="J75" s="37"/>
    </row>
    <row r="76" spans="1:10" ht="12.75">
      <c r="A76" s="71" t="s">
        <v>71</v>
      </c>
      <c r="B76" s="20" t="s">
        <v>72</v>
      </c>
      <c r="C76" s="40">
        <v>100</v>
      </c>
      <c r="D76" s="40"/>
      <c r="E76" s="40"/>
      <c r="F76" s="39"/>
      <c r="G76" s="40">
        <v>80</v>
      </c>
      <c r="H76" s="40"/>
      <c r="I76" s="40">
        <v>1.9</v>
      </c>
      <c r="J76" s="37"/>
    </row>
    <row r="77" spans="1:10" s="7" customFormat="1" ht="34.5" thickBot="1">
      <c r="A77" s="60" t="s">
        <v>35</v>
      </c>
      <c r="B77" s="17" t="s">
        <v>73</v>
      </c>
      <c r="C77" s="43">
        <v>12970.9</v>
      </c>
      <c r="D77" s="69"/>
      <c r="E77" s="43">
        <v>3512.6</v>
      </c>
      <c r="F77" s="39">
        <f>E77/C77*100</f>
        <v>27.080618923898882</v>
      </c>
      <c r="G77" s="43">
        <v>0</v>
      </c>
      <c r="H77" s="43"/>
      <c r="I77" s="70">
        <v>0</v>
      </c>
      <c r="J77" s="37"/>
    </row>
    <row r="78" spans="1:10" ht="13.5" hidden="1" thickBot="1">
      <c r="A78" s="61"/>
      <c r="B78" s="62"/>
      <c r="C78" s="63"/>
      <c r="D78" s="63"/>
      <c r="E78" s="63"/>
      <c r="F78" s="64" t="e">
        <f>E78/C78*100</f>
        <v>#DIV/0!</v>
      </c>
      <c r="G78" s="63"/>
      <c r="H78" s="63"/>
      <c r="I78" s="65"/>
      <c r="J78" s="73" t="e">
        <f>I78/G78*100</f>
        <v>#DIV/0!</v>
      </c>
    </row>
    <row r="79" spans="1:10" s="25" customFormat="1" ht="18.75" customHeight="1" thickBot="1">
      <c r="A79" s="66" t="s">
        <v>32</v>
      </c>
      <c r="B79" s="67"/>
      <c r="C79" s="68">
        <f>C77+C76+C75+C70+C69+C64+C32+C31+C30+C29+C28+C27+C7</f>
        <v>242577.49999999997</v>
      </c>
      <c r="D79" s="68">
        <f>D77+D76+D75+D70+D69+D64+D32+D31+D30+D29+D28+D27+D7</f>
        <v>0</v>
      </c>
      <c r="E79" s="68">
        <f>E77+E76+E75+E70+E69+E64+E32+E31+E30+E29+E28+E27+E7</f>
        <v>48845.299999999996</v>
      </c>
      <c r="F79" s="74">
        <f>E79/C79*100</f>
        <v>20.13595654996857</v>
      </c>
      <c r="G79" s="68">
        <f>G77+G76+G75+G70+G69+G64+G32+G31+G30+G29+G28+G27+G7</f>
        <v>35941</v>
      </c>
      <c r="H79" s="68">
        <f>H77+H76+H75+H70+H69+H64+H32+H31+H30+H29+H28+H27+H7</f>
        <v>0</v>
      </c>
      <c r="I79" s="68">
        <f>I77+I76+I75+I70+I69+I64+I32+I31+I30+I29+I28+I27+I7</f>
        <v>4826.700000000001</v>
      </c>
      <c r="J79" s="75">
        <f>I79/G79*100</f>
        <v>13.429509473859937</v>
      </c>
    </row>
    <row r="80" spans="1:9" ht="39" customHeight="1">
      <c r="A80" s="4" t="s">
        <v>80</v>
      </c>
      <c r="B80" s="5"/>
      <c r="C80" s="6"/>
      <c r="D80" s="6"/>
      <c r="E80" s="6"/>
      <c r="F80" s="6"/>
      <c r="G80" s="6" t="s">
        <v>74</v>
      </c>
      <c r="H80" s="6"/>
      <c r="I80" s="6"/>
    </row>
    <row r="81" spans="1:9" ht="12.75">
      <c r="A81" s="4"/>
      <c r="B81" s="5"/>
      <c r="C81" s="6"/>
      <c r="D81" s="6"/>
      <c r="E81" s="6"/>
      <c r="F81" s="6"/>
      <c r="G81" s="6"/>
      <c r="H81" s="6"/>
      <c r="I81" s="6"/>
    </row>
    <row r="82" spans="1:9" ht="12.75">
      <c r="A82" s="4"/>
      <c r="B82" s="5"/>
      <c r="C82" s="6"/>
      <c r="D82" s="6"/>
      <c r="E82" s="6"/>
      <c r="F82" s="6"/>
      <c r="G82" s="6"/>
      <c r="H82" s="6"/>
      <c r="I82" s="6"/>
    </row>
    <row r="83" spans="1:9" ht="12.75">
      <c r="A83" s="4"/>
      <c r="B83" s="5"/>
      <c r="C83" s="6"/>
      <c r="D83" s="6"/>
      <c r="E83" s="6"/>
      <c r="F83" s="6"/>
      <c r="G83" s="55"/>
      <c r="H83" s="6"/>
      <c r="I83" s="6"/>
    </row>
    <row r="84" spans="1:9" ht="12.75">
      <c r="A84" s="4"/>
      <c r="B84" s="5"/>
      <c r="C84" s="6"/>
      <c r="D84" s="6"/>
      <c r="E84" s="6"/>
      <c r="F84" s="6"/>
      <c r="G84" s="6"/>
      <c r="H84" s="6"/>
      <c r="I84" s="6"/>
    </row>
    <row r="85" spans="1:9" ht="12.75">
      <c r="A85" s="4"/>
      <c r="B85" s="5"/>
      <c r="C85" s="6"/>
      <c r="D85" s="6"/>
      <c r="E85" s="6"/>
      <c r="F85" s="6"/>
      <c r="G85" s="6"/>
      <c r="H85" s="6"/>
      <c r="I85" s="6"/>
    </row>
    <row r="86" spans="1:9" ht="12.75">
      <c r="A86" s="4"/>
      <c r="B86" s="5"/>
      <c r="C86" s="6"/>
      <c r="D86" s="6"/>
      <c r="E86" s="6"/>
      <c r="F86" s="6"/>
      <c r="G86" s="56"/>
      <c r="H86" s="6"/>
      <c r="I86" s="56"/>
    </row>
    <row r="87" spans="1:9" ht="12.75">
      <c r="A87" s="4"/>
      <c r="B87" s="5"/>
      <c r="C87" s="6"/>
      <c r="D87" s="6"/>
      <c r="E87" s="6"/>
      <c r="F87" s="6"/>
      <c r="G87" s="55"/>
      <c r="H87" s="6"/>
      <c r="I87" s="55"/>
    </row>
    <row r="88" spans="1:9" ht="12.75">
      <c r="A88" s="4"/>
      <c r="B88" s="5"/>
      <c r="C88" s="6"/>
      <c r="D88" s="6"/>
      <c r="E88" s="6"/>
      <c r="F88" s="6"/>
      <c r="G88" s="6"/>
      <c r="H88" s="6"/>
      <c r="I88" s="6"/>
    </row>
    <row r="89" spans="1:9" ht="12.75">
      <c r="A89" s="4"/>
      <c r="B89" s="5"/>
      <c r="C89" s="6"/>
      <c r="D89" s="6"/>
      <c r="E89" s="6"/>
      <c r="F89" s="6"/>
      <c r="G89" s="6"/>
      <c r="H89" s="6"/>
      <c r="I89" s="6"/>
    </row>
    <row r="90" spans="1:9" ht="12.75">
      <c r="A90" s="4"/>
      <c r="B90" s="5"/>
      <c r="C90" s="6"/>
      <c r="D90" s="6"/>
      <c r="E90" s="6"/>
      <c r="F90" s="6"/>
      <c r="G90" s="6"/>
      <c r="H90" s="6"/>
      <c r="I90" s="6"/>
    </row>
    <row r="91" spans="1:9" ht="12.75">
      <c r="A91" s="4"/>
      <c r="B91" s="5"/>
      <c r="C91" s="6"/>
      <c r="D91" s="6"/>
      <c r="E91" s="6"/>
      <c r="F91" s="6"/>
      <c r="G91" s="6"/>
      <c r="H91" s="6"/>
      <c r="I91" s="6"/>
    </row>
    <row r="92" spans="1:9" ht="12.75">
      <c r="A92" s="4"/>
      <c r="B92" s="5"/>
      <c r="C92" s="6"/>
      <c r="D92" s="6"/>
      <c r="E92" s="6"/>
      <c r="F92" s="6"/>
      <c r="G92" s="6"/>
      <c r="H92" s="6"/>
      <c r="I92" s="6"/>
    </row>
    <row r="93" spans="1:9" ht="12.75">
      <c r="A93" s="4"/>
      <c r="B93" s="5"/>
      <c r="C93" s="6"/>
      <c r="D93" s="6"/>
      <c r="E93" s="6"/>
      <c r="F93" s="6"/>
      <c r="G93" s="6"/>
      <c r="H93" s="6"/>
      <c r="I93" s="6"/>
    </row>
    <row r="94" spans="1:9" ht="12.75">
      <c r="A94" s="4"/>
      <c r="B94" s="5"/>
      <c r="C94" s="6"/>
      <c r="D94" s="6"/>
      <c r="E94" s="6"/>
      <c r="F94" s="6"/>
      <c r="G94" s="6"/>
      <c r="H94" s="6"/>
      <c r="I94" s="6"/>
    </row>
    <row r="95" spans="1:9" ht="12.75">
      <c r="A95" s="4"/>
      <c r="B95" s="5"/>
      <c r="C95" s="6"/>
      <c r="D95" s="6"/>
      <c r="E95" s="6"/>
      <c r="F95" s="6"/>
      <c r="G95" s="6"/>
      <c r="H95" s="6"/>
      <c r="I95" s="6"/>
    </row>
    <row r="96" spans="1:9" ht="12.75">
      <c r="A96" s="4"/>
      <c r="B96" s="5"/>
      <c r="C96" s="6"/>
      <c r="D96" s="6"/>
      <c r="E96" s="6"/>
      <c r="F96" s="6"/>
      <c r="G96" s="6"/>
      <c r="H96" s="6"/>
      <c r="I96" s="6"/>
    </row>
    <row r="97" spans="1:9" ht="12.75">
      <c r="A97" s="4"/>
      <c r="B97" s="5"/>
      <c r="C97" s="6"/>
      <c r="D97" s="6"/>
      <c r="E97" s="6"/>
      <c r="F97" s="6"/>
      <c r="G97" s="6"/>
      <c r="H97" s="6"/>
      <c r="I97" s="6"/>
    </row>
    <row r="98" spans="1:9" ht="12.75">
      <c r="A98" s="4"/>
      <c r="B98" s="5"/>
      <c r="C98" s="6"/>
      <c r="D98" s="6"/>
      <c r="E98" s="6"/>
      <c r="F98" s="6"/>
      <c r="G98" s="6"/>
      <c r="H98" s="6"/>
      <c r="I98" s="6"/>
    </row>
    <row r="99" spans="1:9" ht="12.75">
      <c r="A99" s="4"/>
      <c r="B99" s="5"/>
      <c r="C99" s="6"/>
      <c r="D99" s="6"/>
      <c r="E99" s="6"/>
      <c r="F99" s="6"/>
      <c r="G99" s="6"/>
      <c r="H99" s="6"/>
      <c r="I99" s="6"/>
    </row>
    <row r="100" spans="1:9" ht="12.75">
      <c r="A100" s="4"/>
      <c r="B100" s="5"/>
      <c r="C100" s="6"/>
      <c r="D100" s="6"/>
      <c r="E100" s="6"/>
      <c r="F100" s="6"/>
      <c r="G100" s="6"/>
      <c r="H100" s="6"/>
      <c r="I100" s="6"/>
    </row>
    <row r="101" spans="1:9" ht="12.75">
      <c r="A101" s="4"/>
      <c r="B101" s="5"/>
      <c r="C101" s="6"/>
      <c r="D101" s="6"/>
      <c r="E101" s="6"/>
      <c r="F101" s="6"/>
      <c r="G101" s="6"/>
      <c r="H101" s="6"/>
      <c r="I101" s="6"/>
    </row>
    <row r="102" spans="1:9" ht="12.75">
      <c r="A102" s="4"/>
      <c r="B102" s="5"/>
      <c r="C102" s="6"/>
      <c r="D102" s="6"/>
      <c r="E102" s="6"/>
      <c r="F102" s="6"/>
      <c r="G102" s="6"/>
      <c r="H102" s="6"/>
      <c r="I102" s="6"/>
    </row>
    <row r="103" spans="1:9" ht="12.75">
      <c r="A103" s="4"/>
      <c r="B103" s="5"/>
      <c r="C103" s="6"/>
      <c r="D103" s="6"/>
      <c r="E103" s="6"/>
      <c r="F103" s="6"/>
      <c r="G103" s="6"/>
      <c r="H103" s="6"/>
      <c r="I103" s="6"/>
    </row>
    <row r="104" spans="1:9" ht="12.75">
      <c r="A104" s="4"/>
      <c r="B104" s="5"/>
      <c r="C104" s="6"/>
      <c r="D104" s="6"/>
      <c r="E104" s="6"/>
      <c r="F104" s="6"/>
      <c r="G104" s="6"/>
      <c r="H104" s="6"/>
      <c r="I104" s="6"/>
    </row>
    <row r="105" spans="1:9" ht="12.75">
      <c r="A105" s="4"/>
      <c r="B105" s="5"/>
      <c r="C105" s="6"/>
      <c r="D105" s="6"/>
      <c r="E105" s="6"/>
      <c r="F105" s="6"/>
      <c r="G105" s="6"/>
      <c r="H105" s="6"/>
      <c r="I105" s="6"/>
    </row>
    <row r="106" spans="1:9" ht="12.75">
      <c r="A106" s="4"/>
      <c r="B106" s="5"/>
      <c r="C106" s="6"/>
      <c r="D106" s="6"/>
      <c r="E106" s="6"/>
      <c r="F106" s="6"/>
      <c r="G106" s="6"/>
      <c r="H106" s="6"/>
      <c r="I106" s="6"/>
    </row>
    <row r="107" spans="1:9" ht="12.75">
      <c r="A107" s="4"/>
      <c r="B107" s="5"/>
      <c r="C107" s="6"/>
      <c r="D107" s="6"/>
      <c r="E107" s="6"/>
      <c r="F107" s="6"/>
      <c r="G107" s="6"/>
      <c r="H107" s="6"/>
      <c r="I107" s="6"/>
    </row>
    <row r="108" spans="1:9" ht="12.75">
      <c r="A108" s="4"/>
      <c r="B108" s="5"/>
      <c r="C108" s="6"/>
      <c r="D108" s="6"/>
      <c r="E108" s="6"/>
      <c r="F108" s="6"/>
      <c r="G108" s="6"/>
      <c r="H108" s="6"/>
      <c r="I108" s="6"/>
    </row>
    <row r="109" spans="1:9" ht="12.75">
      <c r="A109" s="4"/>
      <c r="B109" s="5"/>
      <c r="C109" s="6"/>
      <c r="D109" s="6"/>
      <c r="E109" s="6"/>
      <c r="F109" s="6"/>
      <c r="G109" s="6"/>
      <c r="H109" s="6"/>
      <c r="I109" s="6"/>
    </row>
    <row r="110" spans="1:9" ht="12.75">
      <c r="A110" s="4"/>
      <c r="B110" s="5"/>
      <c r="C110" s="6"/>
      <c r="D110" s="6"/>
      <c r="E110" s="6"/>
      <c r="F110" s="6"/>
      <c r="G110" s="6"/>
      <c r="H110" s="6"/>
      <c r="I110" s="6"/>
    </row>
    <row r="111" spans="1:9" ht="12.75">
      <c r="A111" s="4"/>
      <c r="B111" s="5"/>
      <c r="C111" s="6"/>
      <c r="D111" s="6"/>
      <c r="E111" s="6"/>
      <c r="F111" s="6"/>
      <c r="G111" s="6"/>
      <c r="H111" s="6"/>
      <c r="I111" s="6"/>
    </row>
    <row r="112" spans="1:9" ht="12.75">
      <c r="A112" s="4"/>
      <c r="B112" s="5"/>
      <c r="C112" s="6"/>
      <c r="D112" s="6"/>
      <c r="E112" s="6"/>
      <c r="F112" s="6"/>
      <c r="G112" s="6"/>
      <c r="H112" s="6"/>
      <c r="I112" s="6"/>
    </row>
    <row r="113" spans="1:9" ht="12.75">
      <c r="A113" s="4"/>
      <c r="B113" s="5"/>
      <c r="C113" s="6"/>
      <c r="D113" s="6"/>
      <c r="E113" s="6"/>
      <c r="F113" s="6"/>
      <c r="G113" s="6"/>
      <c r="H113" s="6"/>
      <c r="I113" s="6"/>
    </row>
    <row r="114" spans="1:9" ht="12.75">
      <c r="A114" s="4"/>
      <c r="B114" s="5"/>
      <c r="C114" s="6"/>
      <c r="D114" s="6"/>
      <c r="E114" s="6"/>
      <c r="F114" s="6"/>
      <c r="G114" s="6"/>
      <c r="H114" s="6"/>
      <c r="I114" s="6"/>
    </row>
    <row r="115" spans="1:9" ht="12.75">
      <c r="A115" s="4"/>
      <c r="B115" s="5"/>
      <c r="C115" s="6"/>
      <c r="D115" s="6"/>
      <c r="E115" s="6"/>
      <c r="F115" s="6"/>
      <c r="G115" s="6"/>
      <c r="H115" s="6"/>
      <c r="I115" s="6"/>
    </row>
    <row r="116" spans="1:9" ht="12.75">
      <c r="A116" s="4"/>
      <c r="B116" s="5"/>
      <c r="C116" s="6"/>
      <c r="D116" s="6"/>
      <c r="E116" s="6"/>
      <c r="F116" s="6"/>
      <c r="G116" s="6"/>
      <c r="H116" s="6"/>
      <c r="I116" s="6"/>
    </row>
    <row r="117" spans="1:9" ht="12.75">
      <c r="A117" s="4"/>
      <c r="B117" s="5"/>
      <c r="C117" s="6"/>
      <c r="D117" s="6"/>
      <c r="E117" s="6"/>
      <c r="F117" s="6"/>
      <c r="G117" s="6"/>
      <c r="H117" s="6"/>
      <c r="I117" s="6"/>
    </row>
    <row r="118" spans="1:9" ht="12.75">
      <c r="A118" s="4"/>
      <c r="B118" s="5"/>
      <c r="C118" s="6"/>
      <c r="D118" s="6"/>
      <c r="E118" s="6"/>
      <c r="F118" s="6"/>
      <c r="G118" s="6"/>
      <c r="H118" s="6"/>
      <c r="I118" s="6"/>
    </row>
    <row r="119" spans="1:9" ht="12.75">
      <c r="A119" s="4"/>
      <c r="B119" s="5"/>
      <c r="C119" s="6"/>
      <c r="D119" s="6"/>
      <c r="E119" s="6"/>
      <c r="F119" s="6"/>
      <c r="G119" s="6"/>
      <c r="H119" s="6"/>
      <c r="I119" s="6"/>
    </row>
    <row r="120" spans="1:9" ht="12.75">
      <c r="A120" s="4"/>
      <c r="B120" s="5"/>
      <c r="C120" s="6"/>
      <c r="D120" s="6"/>
      <c r="E120" s="6"/>
      <c r="F120" s="6"/>
      <c r="G120" s="6"/>
      <c r="H120" s="6"/>
      <c r="I120" s="6"/>
    </row>
    <row r="121" spans="1:9" ht="12.75">
      <c r="A121" s="4"/>
      <c r="B121" s="5"/>
      <c r="C121" s="6"/>
      <c r="D121" s="6"/>
      <c r="E121" s="6"/>
      <c r="F121" s="6"/>
      <c r="G121" s="6"/>
      <c r="H121" s="6"/>
      <c r="I121" s="6"/>
    </row>
    <row r="122" spans="1:9" ht="12.75">
      <c r="A122" s="4"/>
      <c r="B122" s="5"/>
      <c r="C122" s="6"/>
      <c r="D122" s="6"/>
      <c r="E122" s="6"/>
      <c r="F122" s="6"/>
      <c r="G122" s="6"/>
      <c r="H122" s="6"/>
      <c r="I122" s="6"/>
    </row>
    <row r="123" spans="1:9" ht="12.75">
      <c r="A123" s="4"/>
      <c r="B123" s="5"/>
      <c r="C123" s="6"/>
      <c r="D123" s="6"/>
      <c r="E123" s="6"/>
      <c r="F123" s="6"/>
      <c r="G123" s="6"/>
      <c r="H123" s="6"/>
      <c r="I123" s="6"/>
    </row>
    <row r="124" spans="1:9" ht="12.75">
      <c r="A124" s="4"/>
      <c r="B124" s="5"/>
      <c r="C124" s="6"/>
      <c r="D124" s="6"/>
      <c r="E124" s="6"/>
      <c r="F124" s="6"/>
      <c r="G124" s="6"/>
      <c r="H124" s="6"/>
      <c r="I124" s="6"/>
    </row>
    <row r="125" spans="1:9" ht="12.75">
      <c r="A125" s="4"/>
      <c r="B125" s="5"/>
      <c r="C125" s="6"/>
      <c r="D125" s="6"/>
      <c r="E125" s="6"/>
      <c r="F125" s="6"/>
      <c r="G125" s="6"/>
      <c r="H125" s="6"/>
      <c r="I125" s="6"/>
    </row>
    <row r="126" spans="1:9" ht="12.75">
      <c r="A126" s="4"/>
      <c r="B126" s="5"/>
      <c r="C126" s="6"/>
      <c r="D126" s="6"/>
      <c r="E126" s="6"/>
      <c r="F126" s="6"/>
      <c r="G126" s="6"/>
      <c r="H126" s="6"/>
      <c r="I126" s="6"/>
    </row>
    <row r="127" spans="1:9" ht="12.75">
      <c r="A127" s="4"/>
      <c r="B127" s="5"/>
      <c r="C127" s="6"/>
      <c r="D127" s="6"/>
      <c r="E127" s="6"/>
      <c r="F127" s="6"/>
      <c r="G127" s="6"/>
      <c r="H127" s="6"/>
      <c r="I127" s="6"/>
    </row>
    <row r="128" spans="1:9" ht="12.75">
      <c r="A128" s="4"/>
      <c r="B128" s="5"/>
      <c r="C128" s="6"/>
      <c r="D128" s="6"/>
      <c r="E128" s="6"/>
      <c r="F128" s="6"/>
      <c r="G128" s="6"/>
      <c r="H128" s="6"/>
      <c r="I128" s="6"/>
    </row>
    <row r="129" spans="1:9" ht="12.75">
      <c r="A129" s="4"/>
      <c r="B129" s="5"/>
      <c r="C129" s="6"/>
      <c r="D129" s="6"/>
      <c r="E129" s="6"/>
      <c r="F129" s="6"/>
      <c r="G129" s="6"/>
      <c r="H129" s="6"/>
      <c r="I129" s="6"/>
    </row>
    <row r="130" spans="1:9" ht="12.75">
      <c r="A130" s="4"/>
      <c r="B130" s="5"/>
      <c r="C130" s="6"/>
      <c r="D130" s="6"/>
      <c r="E130" s="6"/>
      <c r="F130" s="6"/>
      <c r="G130" s="6"/>
      <c r="H130" s="6"/>
      <c r="I130" s="6"/>
    </row>
    <row r="131" spans="1:9" ht="12.75">
      <c r="A131" s="4"/>
      <c r="B131" s="5"/>
      <c r="C131" s="6"/>
      <c r="D131" s="6"/>
      <c r="E131" s="6"/>
      <c r="F131" s="6"/>
      <c r="G131" s="6"/>
      <c r="H131" s="6"/>
      <c r="I131" s="6"/>
    </row>
    <row r="132" spans="1:9" ht="12.75">
      <c r="A132" s="4"/>
      <c r="B132" s="5"/>
      <c r="C132" s="6"/>
      <c r="D132" s="6"/>
      <c r="E132" s="6"/>
      <c r="F132" s="6"/>
      <c r="G132" s="6"/>
      <c r="H132" s="6"/>
      <c r="I132" s="6"/>
    </row>
    <row r="133" spans="1:9" ht="12.75">
      <c r="A133" s="4"/>
      <c r="B133" s="5"/>
      <c r="C133" s="6"/>
      <c r="D133" s="6"/>
      <c r="E133" s="6"/>
      <c r="F133" s="6"/>
      <c r="G133" s="6"/>
      <c r="H133" s="6"/>
      <c r="I133" s="6"/>
    </row>
    <row r="134" spans="1:9" ht="12.75">
      <c r="A134" s="4"/>
      <c r="B134" s="5"/>
      <c r="C134" s="6"/>
      <c r="D134" s="6"/>
      <c r="E134" s="6"/>
      <c r="F134" s="6"/>
      <c r="G134" s="6"/>
      <c r="H134" s="6"/>
      <c r="I134" s="6"/>
    </row>
    <row r="135" spans="1:9" ht="12.75">
      <c r="A135" s="4"/>
      <c r="B135" s="5"/>
      <c r="C135" s="6"/>
      <c r="D135" s="6"/>
      <c r="E135" s="6"/>
      <c r="F135" s="6"/>
      <c r="G135" s="6"/>
      <c r="H135" s="6"/>
      <c r="I135" s="6"/>
    </row>
    <row r="136" spans="1:9" ht="12.75">
      <c r="A136" s="4"/>
      <c r="B136" s="5"/>
      <c r="C136" s="6"/>
      <c r="D136" s="6"/>
      <c r="E136" s="6"/>
      <c r="F136" s="6"/>
      <c r="G136" s="6"/>
      <c r="H136" s="6"/>
      <c r="I136" s="6"/>
    </row>
    <row r="137" spans="1:9" ht="12.75">
      <c r="A137" s="4"/>
      <c r="B137" s="5"/>
      <c r="C137" s="6"/>
      <c r="D137" s="6"/>
      <c r="E137" s="6"/>
      <c r="F137" s="6"/>
      <c r="G137" s="6"/>
      <c r="H137" s="6"/>
      <c r="I137" s="6"/>
    </row>
    <row r="138" spans="1:9" ht="12.75">
      <c r="A138" s="4"/>
      <c r="B138" s="5"/>
      <c r="C138" s="6"/>
      <c r="D138" s="6"/>
      <c r="E138" s="6"/>
      <c r="F138" s="6"/>
      <c r="G138" s="6"/>
      <c r="H138" s="6"/>
      <c r="I138" s="6"/>
    </row>
    <row r="139" spans="1:9" ht="12.75">
      <c r="A139" s="4"/>
      <c r="B139" s="5"/>
      <c r="C139" s="6"/>
      <c r="D139" s="6"/>
      <c r="E139" s="6"/>
      <c r="F139" s="6"/>
      <c r="G139" s="6"/>
      <c r="H139" s="6"/>
      <c r="I139" s="6"/>
    </row>
    <row r="140" spans="1:9" ht="12.75">
      <c r="A140" s="4"/>
      <c r="B140" s="5"/>
      <c r="C140" s="6"/>
      <c r="D140" s="6"/>
      <c r="E140" s="6"/>
      <c r="F140" s="6"/>
      <c r="G140" s="6"/>
      <c r="H140" s="6"/>
      <c r="I140" s="6"/>
    </row>
    <row r="141" spans="1:9" ht="12.75">
      <c r="A141" s="4"/>
      <c r="B141" s="5"/>
      <c r="C141" s="6"/>
      <c r="D141" s="6"/>
      <c r="E141" s="6"/>
      <c r="F141" s="6"/>
      <c r="G141" s="6"/>
      <c r="H141" s="6"/>
      <c r="I141" s="6"/>
    </row>
    <row r="142" spans="1:9" ht="12.75">
      <c r="A142" s="4"/>
      <c r="B142" s="5"/>
      <c r="C142" s="6"/>
      <c r="D142" s="6"/>
      <c r="E142" s="6"/>
      <c r="F142" s="6"/>
      <c r="G142" s="6"/>
      <c r="H142" s="6"/>
      <c r="I142" s="6"/>
    </row>
    <row r="143" spans="1:9" ht="12.75">
      <c r="A143" s="4"/>
      <c r="B143" s="5"/>
      <c r="C143" s="6"/>
      <c r="D143" s="6"/>
      <c r="E143" s="6"/>
      <c r="F143" s="6"/>
      <c r="G143" s="6"/>
      <c r="H143" s="6"/>
      <c r="I143" s="6"/>
    </row>
  </sheetData>
  <mergeCells count="6">
    <mergeCell ref="A2:J2"/>
    <mergeCell ref="A3:J3"/>
    <mergeCell ref="A5:A6"/>
    <mergeCell ref="B5:B6"/>
    <mergeCell ref="C5:E5"/>
    <mergeCell ref="G5:I5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A143"/>
  <sheetViews>
    <sheetView workbookViewId="0" topLeftCell="A28">
      <selection activeCell="F50" sqref="F50"/>
    </sheetView>
  </sheetViews>
  <sheetFormatPr defaultColWidth="9.00390625" defaultRowHeight="12.75"/>
  <cols>
    <col min="1" max="1" width="27.875" style="8" customWidth="1"/>
    <col min="2" max="2" width="5.00390625" style="9" customWidth="1"/>
    <col min="3" max="3" width="9.375" style="10" customWidth="1"/>
    <col min="4" max="4" width="8.875" style="10" hidden="1" customWidth="1"/>
    <col min="5" max="5" width="8.625" style="10" customWidth="1"/>
    <col min="6" max="6" width="7.25390625" style="10" customWidth="1"/>
    <col min="7" max="7" width="10.375" style="10" customWidth="1"/>
    <col min="8" max="8" width="8.75390625" style="10" hidden="1" customWidth="1"/>
    <col min="9" max="9" width="8.75390625" style="10" customWidth="1"/>
    <col min="10" max="10" width="7.25390625" style="41" customWidth="1"/>
  </cols>
  <sheetData>
    <row r="1" spans="1:9" ht="1.5" customHeight="1">
      <c r="A1" s="11"/>
      <c r="B1" s="12"/>
      <c r="C1" s="13"/>
      <c r="D1" s="13"/>
      <c r="E1" s="13"/>
      <c r="F1" s="13"/>
      <c r="G1" s="13"/>
      <c r="H1" s="13"/>
      <c r="I1" s="13"/>
    </row>
    <row r="2" spans="1:10" ht="12.75">
      <c r="A2" s="78" t="s">
        <v>37</v>
      </c>
      <c r="B2" s="78"/>
      <c r="C2" s="78"/>
      <c r="D2" s="78"/>
      <c r="E2" s="78"/>
      <c r="F2" s="78"/>
      <c r="G2" s="78"/>
      <c r="H2" s="78"/>
      <c r="I2" s="78"/>
      <c r="J2" s="78"/>
    </row>
    <row r="3" spans="1:10" ht="12.75" customHeight="1">
      <c r="A3" s="78" t="s">
        <v>91</v>
      </c>
      <c r="B3" s="78"/>
      <c r="C3" s="78"/>
      <c r="D3" s="78"/>
      <c r="E3" s="78"/>
      <c r="F3" s="78"/>
      <c r="G3" s="78"/>
      <c r="H3" s="78"/>
      <c r="I3" s="78"/>
      <c r="J3" s="78"/>
    </row>
    <row r="4" spans="1:9" ht="1.5" customHeight="1" thickBot="1">
      <c r="A4" s="14"/>
      <c r="B4" s="14"/>
      <c r="C4" s="14"/>
      <c r="D4" s="14"/>
      <c r="E4" s="14"/>
      <c r="F4" s="14"/>
      <c r="G4" s="14"/>
      <c r="H4" s="14"/>
      <c r="I4" s="14"/>
    </row>
    <row r="5" spans="1:10" ht="14.25" customHeight="1" thickBot="1">
      <c r="A5" s="79"/>
      <c r="B5" s="81"/>
      <c r="C5" s="83" t="s">
        <v>38</v>
      </c>
      <c r="D5" s="84"/>
      <c r="E5" s="85"/>
      <c r="F5" s="34"/>
      <c r="G5" s="83" t="s">
        <v>39</v>
      </c>
      <c r="H5" s="84"/>
      <c r="I5" s="85"/>
      <c r="J5" s="42"/>
    </row>
    <row r="6" spans="1:10" s="3" customFormat="1" ht="50.25" customHeight="1" thickBot="1">
      <c r="A6" s="80"/>
      <c r="B6" s="82"/>
      <c r="C6" s="33" t="s">
        <v>40</v>
      </c>
      <c r="D6" s="15" t="s">
        <v>60</v>
      </c>
      <c r="E6" s="15" t="s">
        <v>92</v>
      </c>
      <c r="F6" s="15" t="s">
        <v>64</v>
      </c>
      <c r="G6" s="15" t="s">
        <v>41</v>
      </c>
      <c r="H6" s="15" t="s">
        <v>60</v>
      </c>
      <c r="I6" s="35" t="s">
        <v>92</v>
      </c>
      <c r="J6" s="15" t="s">
        <v>64</v>
      </c>
    </row>
    <row r="7" spans="1:10" s="7" customFormat="1" ht="12.75">
      <c r="A7" s="60" t="s">
        <v>27</v>
      </c>
      <c r="B7" s="17" t="s">
        <v>0</v>
      </c>
      <c r="C7" s="39">
        <f>C9+C13+C17+C22+C24+C25+C26+C23</f>
        <v>29956.7</v>
      </c>
      <c r="D7" s="39">
        <f>D9+D13+D17+D22+D24+D25+D26+D23</f>
        <v>0</v>
      </c>
      <c r="E7" s="39">
        <f>E9+E13+E17+E22+E24+E25+E26+E23</f>
        <v>8938.3</v>
      </c>
      <c r="F7" s="39">
        <f>E7/C7*100</f>
        <v>29.837398645378162</v>
      </c>
      <c r="G7" s="39">
        <f>G9+G13+G17+G22+G24+G25+G26+G23</f>
        <v>13729.199999999999</v>
      </c>
      <c r="H7" s="39">
        <f>H9+H13+H17+H22+H24+H25+H26+H23</f>
        <v>0</v>
      </c>
      <c r="I7" s="39">
        <f>I9+I13+I17+I22+I24+I25+I26+I23</f>
        <v>5172.1</v>
      </c>
      <c r="J7" s="43">
        <f>I7/G7*100</f>
        <v>37.67226058328235</v>
      </c>
    </row>
    <row r="8" spans="1:10" ht="12.75">
      <c r="A8" s="18" t="s">
        <v>1</v>
      </c>
      <c r="B8" s="19"/>
      <c r="C8" s="26"/>
      <c r="D8" s="26"/>
      <c r="E8" s="26"/>
      <c r="F8" s="39"/>
      <c r="G8" s="26"/>
      <c r="H8" s="26"/>
      <c r="I8" s="30"/>
      <c r="J8" s="43"/>
    </row>
    <row r="9" spans="1:10" s="7" customFormat="1" ht="33.75">
      <c r="A9" s="16" t="s">
        <v>43</v>
      </c>
      <c r="B9" s="20" t="s">
        <v>2</v>
      </c>
      <c r="C9" s="27">
        <v>788.1</v>
      </c>
      <c r="D9" s="27"/>
      <c r="E9" s="27">
        <v>199</v>
      </c>
      <c r="F9" s="39">
        <f aca="true" t="shared" si="0" ref="F9:F23">E9/C9*100</f>
        <v>25.250602715391445</v>
      </c>
      <c r="G9" s="40">
        <v>3884.2</v>
      </c>
      <c r="H9" s="27"/>
      <c r="I9" s="45">
        <v>1296.3</v>
      </c>
      <c r="J9" s="43">
        <f>I9/G9*100</f>
        <v>33.373667679316206</v>
      </c>
    </row>
    <row r="10" spans="1:10" ht="12.75">
      <c r="A10" s="18" t="s">
        <v>44</v>
      </c>
      <c r="B10" s="19"/>
      <c r="C10" s="26">
        <v>605.3</v>
      </c>
      <c r="D10" s="26"/>
      <c r="E10" s="37">
        <v>151.6</v>
      </c>
      <c r="F10" s="36">
        <f t="shared" si="0"/>
        <v>25.04543201718156</v>
      </c>
      <c r="G10" s="37">
        <v>2971.9</v>
      </c>
      <c r="H10" s="26"/>
      <c r="I10" s="48">
        <v>984.7</v>
      </c>
      <c r="J10" s="44">
        <f>I10/G10*100</f>
        <v>33.13368552104714</v>
      </c>
    </row>
    <row r="11" spans="1:10" ht="12.75">
      <c r="A11" s="18" t="s">
        <v>45</v>
      </c>
      <c r="B11" s="19"/>
      <c r="C11" s="26">
        <v>182.8</v>
      </c>
      <c r="D11" s="26"/>
      <c r="E11" s="37">
        <v>47.4</v>
      </c>
      <c r="F11" s="36">
        <f t="shared" si="0"/>
        <v>25.929978118161923</v>
      </c>
      <c r="G11" s="26">
        <v>895.5</v>
      </c>
      <c r="H11" s="26"/>
      <c r="I11" s="48">
        <v>294.8</v>
      </c>
      <c r="J11" s="44">
        <f>I11/G11*100</f>
        <v>32.92015633724177</v>
      </c>
    </row>
    <row r="12" spans="1:10" ht="12.75">
      <c r="A12" s="18" t="s">
        <v>3</v>
      </c>
      <c r="B12" s="19"/>
      <c r="C12" s="37">
        <f>C9-C10-C11</f>
        <v>0</v>
      </c>
      <c r="D12" s="37">
        <f>D9-D10-D11</f>
        <v>0</v>
      </c>
      <c r="E12" s="37">
        <f>E9-E10-E11</f>
        <v>0</v>
      </c>
      <c r="F12" s="36" t="e">
        <f t="shared" si="0"/>
        <v>#DIV/0!</v>
      </c>
      <c r="G12" s="37">
        <f>G9-G10-G11</f>
        <v>16.799999999999727</v>
      </c>
      <c r="H12" s="37">
        <f>H9-H10-H11</f>
        <v>0</v>
      </c>
      <c r="I12" s="37">
        <f>I9-I10-I11</f>
        <v>16.799999999999898</v>
      </c>
      <c r="J12" s="44">
        <f>I12/G12*100</f>
        <v>100.00000000000102</v>
      </c>
    </row>
    <row r="13" spans="1:10" s="7" customFormat="1" ht="54.75" customHeight="1">
      <c r="A13" s="16" t="s">
        <v>56</v>
      </c>
      <c r="B13" s="20" t="s">
        <v>57</v>
      </c>
      <c r="C13" s="40">
        <v>1166.8</v>
      </c>
      <c r="D13" s="40"/>
      <c r="E13" s="40">
        <v>334.9</v>
      </c>
      <c r="F13" s="39">
        <f t="shared" si="0"/>
        <v>28.702434007541992</v>
      </c>
      <c r="G13" s="26"/>
      <c r="H13" s="26"/>
      <c r="I13" s="30"/>
      <c r="J13" s="43"/>
    </row>
    <row r="14" spans="1:10" s="7" customFormat="1" ht="14.25" customHeight="1">
      <c r="A14" s="18" t="s">
        <v>44</v>
      </c>
      <c r="B14" s="20"/>
      <c r="C14" s="37">
        <v>641.7</v>
      </c>
      <c r="D14" s="37"/>
      <c r="E14" s="37">
        <v>205.9</v>
      </c>
      <c r="F14" s="36">
        <f t="shared" si="0"/>
        <v>32.0866448496182</v>
      </c>
      <c r="G14" s="26"/>
      <c r="H14" s="26"/>
      <c r="I14" s="30"/>
      <c r="J14" s="43"/>
    </row>
    <row r="15" spans="1:10" s="7" customFormat="1" ht="14.25" customHeight="1">
      <c r="A15" s="18" t="s">
        <v>45</v>
      </c>
      <c r="B15" s="20"/>
      <c r="C15" s="37">
        <v>193.8</v>
      </c>
      <c r="D15" s="37"/>
      <c r="E15" s="37">
        <v>79.1</v>
      </c>
      <c r="F15" s="36">
        <f t="shared" si="0"/>
        <v>40.81527347781217</v>
      </c>
      <c r="G15" s="26"/>
      <c r="H15" s="26"/>
      <c r="I15" s="30"/>
      <c r="J15" s="43"/>
    </row>
    <row r="16" spans="1:10" s="7" customFormat="1" ht="14.25" customHeight="1">
      <c r="A16" s="18" t="s">
        <v>3</v>
      </c>
      <c r="B16" s="20"/>
      <c r="C16" s="37">
        <f>C13-C14-C15</f>
        <v>331.2999999999999</v>
      </c>
      <c r="D16" s="37">
        <f>D13-D14-D15</f>
        <v>0</v>
      </c>
      <c r="E16" s="37">
        <f>E13-E14-E15</f>
        <v>49.89999999999998</v>
      </c>
      <c r="F16" s="36">
        <f t="shared" si="0"/>
        <v>15.061877452460005</v>
      </c>
      <c r="G16" s="26">
        <f>G13-G14-G15</f>
        <v>0</v>
      </c>
      <c r="H16" s="26">
        <f>H13-H14-H15</f>
        <v>0</v>
      </c>
      <c r="I16" s="26">
        <f>I13-I14-I15</f>
        <v>0</v>
      </c>
      <c r="J16" s="43"/>
    </row>
    <row r="17" spans="1:10" s="7" customFormat="1" ht="42" customHeight="1">
      <c r="A17" s="16" t="s">
        <v>42</v>
      </c>
      <c r="B17" s="20" t="s">
        <v>4</v>
      </c>
      <c r="C17" s="40">
        <v>19806.3</v>
      </c>
      <c r="D17" s="27"/>
      <c r="E17" s="27">
        <v>5950.6</v>
      </c>
      <c r="F17" s="39">
        <f t="shared" si="0"/>
        <v>30.043975906655966</v>
      </c>
      <c r="G17" s="40">
        <v>8219.9</v>
      </c>
      <c r="H17" s="27"/>
      <c r="I17" s="45">
        <v>2846.7</v>
      </c>
      <c r="J17" s="43">
        <f>I17/G17*100</f>
        <v>34.631808172848814</v>
      </c>
    </row>
    <row r="18" spans="1:10" ht="12.75">
      <c r="A18" s="18" t="s">
        <v>46</v>
      </c>
      <c r="B18" s="19"/>
      <c r="C18" s="26">
        <v>11963.8</v>
      </c>
      <c r="D18" s="26"/>
      <c r="E18" s="37">
        <v>3375.4</v>
      </c>
      <c r="F18" s="36">
        <f t="shared" si="0"/>
        <v>28.21344388906535</v>
      </c>
      <c r="G18" s="37">
        <v>4986.9</v>
      </c>
      <c r="H18" s="26"/>
      <c r="I18" s="48">
        <v>1546.7</v>
      </c>
      <c r="J18" s="44">
        <f>I18/G18*100</f>
        <v>31.015259981150617</v>
      </c>
    </row>
    <row r="19" spans="1:10" ht="12.75">
      <c r="A19" s="18" t="s">
        <v>47</v>
      </c>
      <c r="B19" s="19"/>
      <c r="C19" s="26">
        <v>3458.2</v>
      </c>
      <c r="D19" s="26"/>
      <c r="E19" s="37">
        <v>978.2</v>
      </c>
      <c r="F19" s="36">
        <f t="shared" si="0"/>
        <v>28.28639176450177</v>
      </c>
      <c r="G19" s="37">
        <v>1412.2</v>
      </c>
      <c r="H19" s="26"/>
      <c r="I19" s="48">
        <v>463.5</v>
      </c>
      <c r="J19" s="44">
        <f>I19/G19*100</f>
        <v>32.82113015153661</v>
      </c>
    </row>
    <row r="20" spans="1:10" ht="12.75">
      <c r="A20" s="18" t="s">
        <v>48</v>
      </c>
      <c r="B20" s="19"/>
      <c r="C20" s="26">
        <v>1789.4</v>
      </c>
      <c r="D20" s="26"/>
      <c r="E20" s="26">
        <v>778.8</v>
      </c>
      <c r="F20" s="36">
        <f t="shared" si="0"/>
        <v>43.522968592824405</v>
      </c>
      <c r="G20" s="26">
        <v>188.5</v>
      </c>
      <c r="H20" s="26"/>
      <c r="I20" s="48">
        <v>88.6</v>
      </c>
      <c r="J20" s="44">
        <f>I20/G20*100</f>
        <v>47.00265251989389</v>
      </c>
    </row>
    <row r="21" spans="1:10" ht="12.75" customHeight="1">
      <c r="A21" s="18" t="s">
        <v>3</v>
      </c>
      <c r="B21" s="19"/>
      <c r="C21" s="26">
        <f>C17-C18-C19-C20</f>
        <v>2594.9</v>
      </c>
      <c r="D21" s="26">
        <f>D17-D18-D19-D20</f>
        <v>0</v>
      </c>
      <c r="E21" s="26">
        <f>E17-E18-E19-E20</f>
        <v>818.2000000000003</v>
      </c>
      <c r="F21" s="36">
        <f t="shared" si="0"/>
        <v>31.531080195768634</v>
      </c>
      <c r="G21" s="26">
        <f>G17-G18-G19-G20</f>
        <v>1632.3</v>
      </c>
      <c r="H21" s="26">
        <f>H17-H18-H19-H20</f>
        <v>0</v>
      </c>
      <c r="I21" s="26">
        <f>I17-I18-I19-I20</f>
        <v>747.8999999999997</v>
      </c>
      <c r="J21" s="44">
        <f>I21/G21*100</f>
        <v>45.81878331189118</v>
      </c>
    </row>
    <row r="22" spans="1:10" ht="12.75" customHeight="1">
      <c r="A22" s="16" t="s">
        <v>76</v>
      </c>
      <c r="B22" s="54" t="s">
        <v>75</v>
      </c>
      <c r="C22" s="40"/>
      <c r="D22" s="40"/>
      <c r="E22" s="40"/>
      <c r="F22" s="36" t="e">
        <f t="shared" si="0"/>
        <v>#DIV/0!</v>
      </c>
      <c r="G22" s="26"/>
      <c r="H22" s="26"/>
      <c r="I22" s="30"/>
      <c r="J22" s="44"/>
    </row>
    <row r="23" spans="1:10" ht="12.75" customHeight="1">
      <c r="A23" s="16" t="s">
        <v>79</v>
      </c>
      <c r="B23" s="54" t="s">
        <v>78</v>
      </c>
      <c r="C23" s="40">
        <v>417.4</v>
      </c>
      <c r="D23" s="40"/>
      <c r="E23" s="40">
        <v>127.4</v>
      </c>
      <c r="F23" s="36">
        <f t="shared" si="0"/>
        <v>30.522280785816964</v>
      </c>
      <c r="G23" s="26"/>
      <c r="H23" s="26"/>
      <c r="I23" s="30"/>
      <c r="J23" s="44"/>
    </row>
    <row r="24" spans="1:10" s="7" customFormat="1" ht="21" customHeight="1">
      <c r="A24" s="16" t="s">
        <v>66</v>
      </c>
      <c r="B24" s="54" t="s">
        <v>65</v>
      </c>
      <c r="C24" s="40"/>
      <c r="D24" s="27"/>
      <c r="E24" s="40"/>
      <c r="F24" s="36">
        <v>0</v>
      </c>
      <c r="G24" s="40">
        <v>23</v>
      </c>
      <c r="H24" s="27"/>
      <c r="I24" s="32"/>
      <c r="J24" s="43">
        <f aca="true" t="shared" si="1" ref="J24:J32">I24/G24*100</f>
        <v>0</v>
      </c>
    </row>
    <row r="25" spans="1:10" s="7" customFormat="1" ht="17.25" customHeight="1">
      <c r="A25" s="16" t="s">
        <v>33</v>
      </c>
      <c r="B25" s="20" t="s">
        <v>62</v>
      </c>
      <c r="C25" s="40">
        <v>189.3</v>
      </c>
      <c r="D25" s="27"/>
      <c r="E25" s="40"/>
      <c r="F25" s="36">
        <f>E25/C25*100</f>
        <v>0</v>
      </c>
      <c r="G25" s="40">
        <v>206.9</v>
      </c>
      <c r="H25" s="27"/>
      <c r="I25" s="32"/>
      <c r="J25" s="43">
        <f t="shared" si="1"/>
        <v>0</v>
      </c>
    </row>
    <row r="26" spans="1:10" s="7" customFormat="1" ht="25.5" customHeight="1">
      <c r="A26" s="16" t="s">
        <v>34</v>
      </c>
      <c r="B26" s="20" t="s">
        <v>69</v>
      </c>
      <c r="C26" s="40">
        <v>7588.8</v>
      </c>
      <c r="D26" s="27"/>
      <c r="E26" s="40">
        <v>2326.4</v>
      </c>
      <c r="F26" s="39">
        <f>E26/C26*100</f>
        <v>30.65570314147164</v>
      </c>
      <c r="G26" s="40">
        <v>1395.2</v>
      </c>
      <c r="H26" s="40"/>
      <c r="I26" s="45">
        <v>1029.1</v>
      </c>
      <c r="J26" s="43">
        <f t="shared" si="1"/>
        <v>73.76003440366972</v>
      </c>
    </row>
    <row r="27" spans="1:10" s="7" customFormat="1" ht="25.5" customHeight="1">
      <c r="A27" s="16" t="s">
        <v>61</v>
      </c>
      <c r="B27" s="20" t="s">
        <v>59</v>
      </c>
      <c r="C27" s="27">
        <v>570.9</v>
      </c>
      <c r="D27" s="27"/>
      <c r="E27" s="27">
        <v>285.4</v>
      </c>
      <c r="F27" s="39">
        <f>E27/C27*100</f>
        <v>49.99124189875635</v>
      </c>
      <c r="G27" s="40">
        <v>570.9</v>
      </c>
      <c r="H27" s="27"/>
      <c r="I27" s="45">
        <v>180.1</v>
      </c>
      <c r="J27" s="43">
        <f t="shared" si="1"/>
        <v>31.546680679628658</v>
      </c>
    </row>
    <row r="28" spans="1:10" s="7" customFormat="1" ht="25.5" customHeight="1">
      <c r="A28" s="16" t="s">
        <v>28</v>
      </c>
      <c r="B28" s="20" t="s">
        <v>22</v>
      </c>
      <c r="C28" s="40">
        <v>885.7</v>
      </c>
      <c r="D28" s="27"/>
      <c r="E28" s="40">
        <v>228</v>
      </c>
      <c r="F28" s="39">
        <f>E28/C28*100</f>
        <v>25.742350683075532</v>
      </c>
      <c r="G28" s="40">
        <v>3039</v>
      </c>
      <c r="H28" s="27"/>
      <c r="I28" s="45">
        <v>707.2</v>
      </c>
      <c r="J28" s="43">
        <f t="shared" si="1"/>
        <v>23.270812767357686</v>
      </c>
    </row>
    <row r="29" spans="1:10" s="7" customFormat="1" ht="22.5">
      <c r="A29" s="16" t="s">
        <v>29</v>
      </c>
      <c r="B29" s="20" t="s">
        <v>23</v>
      </c>
      <c r="C29" s="40">
        <v>35237.5</v>
      </c>
      <c r="D29" s="27"/>
      <c r="E29" s="40">
        <v>4922.8</v>
      </c>
      <c r="F29" s="39">
        <f>E29/C29*100</f>
        <v>13.97034409365023</v>
      </c>
      <c r="G29" s="40">
        <v>13834.4</v>
      </c>
      <c r="H29" s="27"/>
      <c r="I29" s="45">
        <v>969.9</v>
      </c>
      <c r="J29" s="43">
        <f t="shared" si="1"/>
        <v>7.010784710576534</v>
      </c>
    </row>
    <row r="30" spans="1:10" s="7" customFormat="1" ht="25.5" customHeight="1">
      <c r="A30" s="16" t="s">
        <v>24</v>
      </c>
      <c r="B30" s="20" t="s">
        <v>25</v>
      </c>
      <c r="C30" s="40"/>
      <c r="D30" s="27"/>
      <c r="E30" s="40"/>
      <c r="F30" s="39">
        <v>0</v>
      </c>
      <c r="G30" s="40">
        <v>9444.4</v>
      </c>
      <c r="H30" s="27"/>
      <c r="I30" s="45">
        <v>959.7</v>
      </c>
      <c r="J30" s="43">
        <f t="shared" si="1"/>
        <v>10.161577230951675</v>
      </c>
    </row>
    <row r="31" spans="1:10" s="7" customFormat="1" ht="25.5" customHeight="1">
      <c r="A31" s="16" t="s">
        <v>30</v>
      </c>
      <c r="B31" s="20" t="s">
        <v>26</v>
      </c>
      <c r="C31" s="40">
        <v>40</v>
      </c>
      <c r="D31" s="40"/>
      <c r="E31" s="40">
        <v>20</v>
      </c>
      <c r="F31" s="39">
        <f aca="true" t="shared" si="2" ref="F31:F36">E31/C31*100</f>
        <v>50</v>
      </c>
      <c r="G31" s="40">
        <v>102.5</v>
      </c>
      <c r="H31" s="27"/>
      <c r="I31" s="45">
        <v>41.5</v>
      </c>
      <c r="J31" s="43">
        <f t="shared" si="1"/>
        <v>40.487804878048784</v>
      </c>
    </row>
    <row r="32" spans="1:12" s="7" customFormat="1" ht="27.75" customHeight="1">
      <c r="A32" s="16" t="s">
        <v>5</v>
      </c>
      <c r="B32" s="20" t="s">
        <v>6</v>
      </c>
      <c r="C32" s="40">
        <f>C38+C43+C59+C56+C53</f>
        <v>133145.19999999998</v>
      </c>
      <c r="D32" s="40">
        <f>D38+D43+D59+D56+D53</f>
        <v>0</v>
      </c>
      <c r="E32" s="40">
        <f>E38+E43+E59+E56+E53</f>
        <v>47047.399999999994</v>
      </c>
      <c r="F32" s="39">
        <f t="shared" si="2"/>
        <v>35.33540826105635</v>
      </c>
      <c r="G32" s="40">
        <f>G38+G43+G59+G56+G53</f>
        <v>51</v>
      </c>
      <c r="H32" s="40">
        <f>H38+H43+H59+H56+H53</f>
        <v>0</v>
      </c>
      <c r="I32" s="40">
        <f>I38+I43+I59+I56+I53</f>
        <v>0</v>
      </c>
      <c r="J32" s="43">
        <f t="shared" si="1"/>
        <v>0</v>
      </c>
      <c r="L32" s="49"/>
    </row>
    <row r="33" spans="1:10" ht="12.75">
      <c r="A33" s="18" t="s">
        <v>49</v>
      </c>
      <c r="B33" s="19"/>
      <c r="C33" s="37">
        <f aca="true" t="shared" si="3" ref="C33:E34">C39+C44+C60</f>
        <v>76339</v>
      </c>
      <c r="D33" s="37">
        <f t="shared" si="3"/>
        <v>0</v>
      </c>
      <c r="E33" s="37">
        <f t="shared" si="3"/>
        <v>25389.8</v>
      </c>
      <c r="F33" s="36">
        <f t="shared" si="2"/>
        <v>33.25927769554225</v>
      </c>
      <c r="G33" s="26"/>
      <c r="H33" s="26"/>
      <c r="I33" s="30"/>
      <c r="J33" s="26"/>
    </row>
    <row r="34" spans="1:10" ht="12.75">
      <c r="A34" s="18" t="s">
        <v>50</v>
      </c>
      <c r="B34" s="19"/>
      <c r="C34" s="37">
        <f t="shared" si="3"/>
        <v>23051.5</v>
      </c>
      <c r="D34" s="37">
        <f t="shared" si="3"/>
        <v>0</v>
      </c>
      <c r="E34" s="37">
        <f t="shared" si="3"/>
        <v>7866.900000000001</v>
      </c>
      <c r="F34" s="36">
        <f t="shared" si="2"/>
        <v>34.12749712600048</v>
      </c>
      <c r="G34" s="26"/>
      <c r="H34" s="26"/>
      <c r="I34" s="30"/>
      <c r="J34" s="26"/>
    </row>
    <row r="35" spans="1:12" ht="12.75">
      <c r="A35" s="18" t="s">
        <v>48</v>
      </c>
      <c r="B35" s="19"/>
      <c r="C35" s="37">
        <f>C41+C46+C62+C57</f>
        <v>7444.799999999999</v>
      </c>
      <c r="D35" s="37">
        <f>D41+D46+D62+D57</f>
        <v>0</v>
      </c>
      <c r="E35" s="37">
        <f>E41+E46+E62+E57</f>
        <v>3161.1</v>
      </c>
      <c r="F35" s="36">
        <f t="shared" si="2"/>
        <v>42.46050934880722</v>
      </c>
      <c r="G35" s="26"/>
      <c r="H35" s="26"/>
      <c r="I35" s="30"/>
      <c r="J35" s="26"/>
      <c r="L35" s="38"/>
    </row>
    <row r="36" spans="1:10" ht="12.75">
      <c r="A36" s="18" t="s">
        <v>3</v>
      </c>
      <c r="B36" s="19"/>
      <c r="C36" s="37">
        <f>C32-C33-C34-C35</f>
        <v>26309.899999999983</v>
      </c>
      <c r="D36" s="37">
        <f>D32-D33-D34-D35</f>
        <v>0</v>
      </c>
      <c r="E36" s="37">
        <f>E32-E33-E34-E35</f>
        <v>10629.599999999993</v>
      </c>
      <c r="F36" s="36">
        <f t="shared" si="2"/>
        <v>40.401521860592396</v>
      </c>
      <c r="G36" s="26"/>
      <c r="H36" s="26"/>
      <c r="I36" s="30"/>
      <c r="J36" s="26"/>
    </row>
    <row r="37" spans="1:10" ht="12" customHeight="1">
      <c r="A37" s="18" t="s">
        <v>58</v>
      </c>
      <c r="B37" s="19"/>
      <c r="C37" s="26"/>
      <c r="D37" s="26"/>
      <c r="E37" s="26"/>
      <c r="F37" s="36"/>
      <c r="G37" s="26"/>
      <c r="H37" s="26"/>
      <c r="I37" s="30"/>
      <c r="J37" s="26"/>
    </row>
    <row r="38" spans="1:10" s="7" customFormat="1" ht="14.25" customHeight="1">
      <c r="A38" s="16" t="s">
        <v>7</v>
      </c>
      <c r="B38" s="20" t="s">
        <v>8</v>
      </c>
      <c r="C38" s="27">
        <v>25557.2</v>
      </c>
      <c r="D38" s="27"/>
      <c r="E38" s="27">
        <v>9378.3</v>
      </c>
      <c r="F38" s="39">
        <f aca="true" t="shared" si="4" ref="F38:F50">E38/C38*100</f>
        <v>36.695334387178555</v>
      </c>
      <c r="G38" s="26"/>
      <c r="H38" s="26"/>
      <c r="I38" s="30"/>
      <c r="J38" s="27"/>
    </row>
    <row r="39" spans="1:10" ht="12.75">
      <c r="A39" s="18" t="s">
        <v>51</v>
      </c>
      <c r="B39" s="20"/>
      <c r="C39" s="37">
        <v>11906.8</v>
      </c>
      <c r="D39" s="26"/>
      <c r="E39" s="37">
        <v>3961.4</v>
      </c>
      <c r="F39" s="36">
        <f t="shared" si="4"/>
        <v>33.27006416501495</v>
      </c>
      <c r="G39" s="26"/>
      <c r="H39" s="26"/>
      <c r="I39" s="30"/>
      <c r="J39" s="26"/>
    </row>
    <row r="40" spans="1:10" ht="12.75">
      <c r="A40" s="18" t="s">
        <v>47</v>
      </c>
      <c r="B40" s="20"/>
      <c r="C40" s="26">
        <v>3595.7</v>
      </c>
      <c r="D40" s="26"/>
      <c r="E40" s="37">
        <v>1228.7</v>
      </c>
      <c r="F40" s="36">
        <f t="shared" si="4"/>
        <v>34.17137136023584</v>
      </c>
      <c r="G40" s="26"/>
      <c r="H40" s="26"/>
      <c r="I40" s="30"/>
      <c r="J40" s="26"/>
    </row>
    <row r="41" spans="1:12" ht="12.75">
      <c r="A41" s="18" t="s">
        <v>48</v>
      </c>
      <c r="B41" s="20"/>
      <c r="C41" s="37">
        <v>2719.4</v>
      </c>
      <c r="D41" s="26"/>
      <c r="E41" s="37">
        <v>1094</v>
      </c>
      <c r="F41" s="36">
        <f t="shared" si="4"/>
        <v>40.22946238140766</v>
      </c>
      <c r="G41" s="26"/>
      <c r="H41" s="26"/>
      <c r="I41" s="30"/>
      <c r="J41" s="26"/>
      <c r="L41" s="38"/>
    </row>
    <row r="42" spans="1:10" ht="12.75">
      <c r="A42" s="18" t="s">
        <v>3</v>
      </c>
      <c r="B42" s="54"/>
      <c r="C42" s="26">
        <f>C38-C39-C40-C41</f>
        <v>7335.300000000001</v>
      </c>
      <c r="D42" s="26">
        <f>D38-D39-D40-D41</f>
        <v>0</v>
      </c>
      <c r="E42" s="26">
        <f>E38-E39-E40-E41</f>
        <v>3094.2</v>
      </c>
      <c r="F42" s="36">
        <f t="shared" si="4"/>
        <v>42.182323831336134</v>
      </c>
      <c r="G42" s="26"/>
      <c r="H42" s="26"/>
      <c r="I42" s="30"/>
      <c r="J42" s="26"/>
    </row>
    <row r="43" spans="1:10" s="7" customFormat="1" ht="21.75" customHeight="1">
      <c r="A43" s="16" t="s">
        <v>9</v>
      </c>
      <c r="B43" s="54" t="s">
        <v>68</v>
      </c>
      <c r="C43" s="40">
        <v>103546.9</v>
      </c>
      <c r="D43" s="27"/>
      <c r="E43" s="40">
        <v>36656.4</v>
      </c>
      <c r="F43" s="39">
        <f t="shared" si="4"/>
        <v>35.40077008582585</v>
      </c>
      <c r="G43" s="26"/>
      <c r="H43" s="26"/>
      <c r="I43" s="30"/>
      <c r="J43" s="27"/>
    </row>
    <row r="44" spans="1:10" ht="12.75">
      <c r="A44" s="18" t="s">
        <v>44</v>
      </c>
      <c r="B44" s="19"/>
      <c r="C44" s="37">
        <v>63946.7</v>
      </c>
      <c r="D44" s="26"/>
      <c r="E44" s="37">
        <v>21290.1</v>
      </c>
      <c r="F44" s="36">
        <f t="shared" si="4"/>
        <v>33.2935085000477</v>
      </c>
      <c r="G44" s="26"/>
      <c r="H44" s="26"/>
      <c r="I44" s="30"/>
      <c r="J44" s="26"/>
    </row>
    <row r="45" spans="1:10" ht="12.75">
      <c r="A45" s="18" t="s">
        <v>47</v>
      </c>
      <c r="B45" s="19"/>
      <c r="C45" s="26">
        <v>19309.2</v>
      </c>
      <c r="D45" s="26"/>
      <c r="E45" s="37">
        <v>6574.1</v>
      </c>
      <c r="F45" s="36">
        <f t="shared" si="4"/>
        <v>34.04646489756178</v>
      </c>
      <c r="G45" s="26"/>
      <c r="H45" s="26"/>
      <c r="I45" s="30"/>
      <c r="J45" s="26"/>
    </row>
    <row r="46" spans="1:12" ht="12.75">
      <c r="A46" s="18" t="s">
        <v>48</v>
      </c>
      <c r="B46" s="19"/>
      <c r="C46" s="37">
        <v>4721.4</v>
      </c>
      <c r="D46" s="26"/>
      <c r="E46" s="37">
        <v>2067.1</v>
      </c>
      <c r="F46" s="36">
        <f t="shared" si="4"/>
        <v>43.78150548566103</v>
      </c>
      <c r="G46" s="26"/>
      <c r="H46" s="26"/>
      <c r="I46" s="30"/>
      <c r="J46" s="26"/>
      <c r="L46" s="38"/>
    </row>
    <row r="47" spans="1:209" ht="12.75">
      <c r="A47" s="18" t="s">
        <v>3</v>
      </c>
      <c r="B47" s="19"/>
      <c r="C47" s="37">
        <f>C43-C44-C45-C46</f>
        <v>15569.599999999997</v>
      </c>
      <c r="D47" s="26">
        <f>D43-D44-D45-D46</f>
        <v>0</v>
      </c>
      <c r="E47" s="26">
        <f>E43-E44-E45-E46</f>
        <v>6725.100000000002</v>
      </c>
      <c r="F47" s="36">
        <f t="shared" si="4"/>
        <v>43.19378789435826</v>
      </c>
      <c r="G47" s="26"/>
      <c r="H47" s="26"/>
      <c r="I47" s="30"/>
      <c r="J47" s="26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50"/>
      <c r="BG47" s="50"/>
      <c r="BH47" s="50"/>
      <c r="BI47" s="50"/>
      <c r="BJ47" s="50"/>
      <c r="BK47" s="50"/>
      <c r="BL47" s="50"/>
      <c r="BM47" s="50"/>
      <c r="BN47" s="50"/>
      <c r="BO47" s="50"/>
      <c r="BP47" s="50"/>
      <c r="BQ47" s="50"/>
      <c r="BR47" s="50"/>
      <c r="BS47" s="50"/>
      <c r="BT47" s="50"/>
      <c r="BU47" s="50"/>
      <c r="BV47" s="50"/>
      <c r="BW47" s="50"/>
      <c r="BX47" s="50"/>
      <c r="BY47" s="50"/>
      <c r="BZ47" s="50"/>
      <c r="CA47" s="50"/>
      <c r="CB47" s="50"/>
      <c r="CC47" s="50"/>
      <c r="CD47" s="50"/>
      <c r="CE47" s="50"/>
      <c r="CF47" s="50"/>
      <c r="CG47" s="50"/>
      <c r="CH47" s="50"/>
      <c r="CI47" s="50"/>
      <c r="CJ47" s="50"/>
      <c r="CK47" s="50"/>
      <c r="CL47" s="50"/>
      <c r="CM47" s="50"/>
      <c r="CN47" s="50"/>
      <c r="CO47" s="50"/>
      <c r="CP47" s="50"/>
      <c r="CQ47" s="50"/>
      <c r="CR47" s="50"/>
      <c r="CS47" s="50"/>
      <c r="CT47" s="50"/>
      <c r="CU47" s="50"/>
      <c r="CV47" s="50"/>
      <c r="CW47" s="50"/>
      <c r="CX47" s="50"/>
      <c r="CY47" s="50"/>
      <c r="CZ47" s="50"/>
      <c r="DA47" s="50"/>
      <c r="DB47" s="50"/>
      <c r="DC47" s="50"/>
      <c r="DD47" s="50"/>
      <c r="DE47" s="50"/>
      <c r="DF47" s="50"/>
      <c r="DG47" s="50"/>
      <c r="DH47" s="50"/>
      <c r="DI47" s="50"/>
      <c r="DJ47" s="50"/>
      <c r="DK47" s="50"/>
      <c r="DL47" s="50"/>
      <c r="DM47" s="50"/>
      <c r="DN47" s="50"/>
      <c r="DO47" s="50"/>
      <c r="DP47" s="50"/>
      <c r="DQ47" s="50"/>
      <c r="DR47" s="50"/>
      <c r="DS47" s="50"/>
      <c r="DT47" s="50"/>
      <c r="DU47" s="50"/>
      <c r="DV47" s="50"/>
      <c r="DW47" s="50"/>
      <c r="DX47" s="50"/>
      <c r="DY47" s="50"/>
      <c r="DZ47" s="50"/>
      <c r="EA47" s="50"/>
      <c r="EB47" s="50"/>
      <c r="EC47" s="50"/>
      <c r="ED47" s="50"/>
      <c r="EE47" s="50"/>
      <c r="EF47" s="50"/>
      <c r="EG47" s="50"/>
      <c r="EH47" s="50"/>
      <c r="EI47" s="50"/>
      <c r="EJ47" s="50"/>
      <c r="EK47" s="50"/>
      <c r="EL47" s="50"/>
      <c r="EM47" s="50"/>
      <c r="EN47" s="50"/>
      <c r="EO47" s="50"/>
      <c r="EP47" s="50"/>
      <c r="EQ47" s="50"/>
      <c r="ER47" s="50"/>
      <c r="ES47" s="50"/>
      <c r="ET47" s="50"/>
      <c r="EU47" s="50"/>
      <c r="EV47" s="50"/>
      <c r="EW47" s="50"/>
      <c r="EX47" s="50"/>
      <c r="EY47" s="50"/>
      <c r="EZ47" s="50"/>
      <c r="FA47" s="50"/>
      <c r="FB47" s="50"/>
      <c r="FC47" s="50"/>
      <c r="FD47" s="50"/>
      <c r="FE47" s="50"/>
      <c r="FF47" s="50"/>
      <c r="FG47" s="50"/>
      <c r="FH47" s="50"/>
      <c r="FI47" s="50"/>
      <c r="FJ47" s="50"/>
      <c r="FK47" s="50"/>
      <c r="FL47" s="50"/>
      <c r="FM47" s="50"/>
      <c r="FN47" s="50"/>
      <c r="FO47" s="50"/>
      <c r="FP47" s="50"/>
      <c r="FQ47" s="50"/>
      <c r="FR47" s="50"/>
      <c r="FS47" s="50"/>
      <c r="FT47" s="50"/>
      <c r="FU47" s="50"/>
      <c r="FV47" s="50"/>
      <c r="FW47" s="50"/>
      <c r="FX47" s="50"/>
      <c r="FY47" s="50"/>
      <c r="FZ47" s="50"/>
      <c r="GA47" s="50"/>
      <c r="GB47" s="50"/>
      <c r="GC47" s="50"/>
      <c r="GD47" s="50"/>
      <c r="GE47" s="50"/>
      <c r="GF47" s="50"/>
      <c r="GG47" s="50"/>
      <c r="GH47" s="50"/>
      <c r="GI47" s="50"/>
      <c r="GJ47" s="50"/>
      <c r="GK47" s="50"/>
      <c r="GL47" s="50"/>
      <c r="GM47" s="50"/>
      <c r="GN47" s="50"/>
      <c r="GO47" s="50"/>
      <c r="GP47" s="50"/>
      <c r="GQ47" s="50"/>
      <c r="GR47" s="50"/>
      <c r="GS47" s="50"/>
      <c r="GT47" s="50"/>
      <c r="GU47" s="50"/>
      <c r="GV47" s="50"/>
      <c r="GW47" s="50"/>
      <c r="GX47" s="50"/>
      <c r="GY47" s="50"/>
      <c r="GZ47" s="50"/>
      <c r="HA47" s="50"/>
    </row>
    <row r="48" spans="1:209" s="2" customFormat="1" ht="25.5" customHeight="1">
      <c r="A48" s="21" t="s">
        <v>77</v>
      </c>
      <c r="B48" s="22"/>
      <c r="C48" s="47">
        <v>69270</v>
      </c>
      <c r="D48" s="28"/>
      <c r="E48" s="47">
        <v>22758.2</v>
      </c>
      <c r="F48" s="39">
        <f t="shared" si="4"/>
        <v>32.85433809730042</v>
      </c>
      <c r="G48" s="29"/>
      <c r="H48" s="29"/>
      <c r="I48" s="31"/>
      <c r="J48" s="28"/>
      <c r="K48" s="51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  <c r="BA48" s="51"/>
      <c r="BB48" s="51"/>
      <c r="BC48" s="51"/>
      <c r="BD48" s="51"/>
      <c r="BE48" s="51"/>
      <c r="BF48" s="51"/>
      <c r="BG48" s="51"/>
      <c r="BH48" s="51"/>
      <c r="BI48" s="51"/>
      <c r="BJ48" s="51"/>
      <c r="BK48" s="51"/>
      <c r="BL48" s="51"/>
      <c r="BM48" s="51"/>
      <c r="BN48" s="51"/>
      <c r="BO48" s="51"/>
      <c r="BP48" s="51"/>
      <c r="BQ48" s="51"/>
      <c r="BR48" s="51"/>
      <c r="BS48" s="51"/>
      <c r="BT48" s="51"/>
      <c r="BU48" s="51"/>
      <c r="BV48" s="51"/>
      <c r="BW48" s="51"/>
      <c r="BX48" s="51"/>
      <c r="BY48" s="51"/>
      <c r="BZ48" s="51"/>
      <c r="CA48" s="51"/>
      <c r="CB48" s="51"/>
      <c r="CC48" s="51"/>
      <c r="CD48" s="51"/>
      <c r="CE48" s="51"/>
      <c r="CF48" s="51"/>
      <c r="CG48" s="51"/>
      <c r="CH48" s="51"/>
      <c r="CI48" s="51"/>
      <c r="CJ48" s="51"/>
      <c r="CK48" s="51"/>
      <c r="CL48" s="51"/>
      <c r="CM48" s="51"/>
      <c r="CN48" s="51"/>
      <c r="CO48" s="51"/>
      <c r="CP48" s="51"/>
      <c r="CQ48" s="51"/>
      <c r="CR48" s="51"/>
      <c r="CS48" s="51"/>
      <c r="CT48" s="51"/>
      <c r="CU48" s="51"/>
      <c r="CV48" s="51"/>
      <c r="CW48" s="51"/>
      <c r="CX48" s="51"/>
      <c r="CY48" s="51"/>
      <c r="CZ48" s="51"/>
      <c r="DA48" s="51"/>
      <c r="DB48" s="51"/>
      <c r="DC48" s="51"/>
      <c r="DD48" s="51"/>
      <c r="DE48" s="51"/>
      <c r="DF48" s="51"/>
      <c r="DG48" s="51"/>
      <c r="DH48" s="51"/>
      <c r="DI48" s="51"/>
      <c r="DJ48" s="51"/>
      <c r="DK48" s="51"/>
      <c r="DL48" s="51"/>
      <c r="DM48" s="51"/>
      <c r="DN48" s="51"/>
      <c r="DO48" s="51"/>
      <c r="DP48" s="51"/>
      <c r="DQ48" s="51"/>
      <c r="DR48" s="51"/>
      <c r="DS48" s="51"/>
      <c r="DT48" s="51"/>
      <c r="DU48" s="51"/>
      <c r="DV48" s="51"/>
      <c r="DW48" s="51"/>
      <c r="DX48" s="51"/>
      <c r="DY48" s="51"/>
      <c r="DZ48" s="51"/>
      <c r="EA48" s="51"/>
      <c r="EB48" s="51"/>
      <c r="EC48" s="51"/>
      <c r="ED48" s="51"/>
      <c r="EE48" s="51"/>
      <c r="EF48" s="51"/>
      <c r="EG48" s="51"/>
      <c r="EH48" s="51"/>
      <c r="EI48" s="51"/>
      <c r="EJ48" s="51"/>
      <c r="EK48" s="51"/>
      <c r="EL48" s="51"/>
      <c r="EM48" s="51"/>
      <c r="EN48" s="51"/>
      <c r="EO48" s="51"/>
      <c r="EP48" s="51"/>
      <c r="EQ48" s="51"/>
      <c r="ER48" s="51"/>
      <c r="ES48" s="51"/>
      <c r="ET48" s="51"/>
      <c r="EU48" s="51"/>
      <c r="EV48" s="51"/>
      <c r="EW48" s="51"/>
      <c r="EX48" s="51"/>
      <c r="EY48" s="51"/>
      <c r="EZ48" s="51"/>
      <c r="FA48" s="51"/>
      <c r="FB48" s="51"/>
      <c r="FC48" s="51"/>
      <c r="FD48" s="51"/>
      <c r="FE48" s="51"/>
      <c r="FF48" s="51"/>
      <c r="FG48" s="51"/>
      <c r="FH48" s="51"/>
      <c r="FI48" s="51"/>
      <c r="FJ48" s="51"/>
      <c r="FK48" s="51"/>
      <c r="FL48" s="51"/>
      <c r="FM48" s="51"/>
      <c r="FN48" s="51"/>
      <c r="FO48" s="51"/>
      <c r="FP48" s="51"/>
      <c r="FQ48" s="51"/>
      <c r="FR48" s="51"/>
      <c r="FS48" s="51"/>
      <c r="FT48" s="51"/>
      <c r="FU48" s="51"/>
      <c r="FV48" s="51"/>
      <c r="FW48" s="51"/>
      <c r="FX48" s="51"/>
      <c r="FY48" s="51"/>
      <c r="FZ48" s="51"/>
      <c r="GA48" s="51"/>
      <c r="GB48" s="51"/>
      <c r="GC48" s="51"/>
      <c r="GD48" s="51"/>
      <c r="GE48" s="51"/>
      <c r="GF48" s="51"/>
      <c r="GG48" s="51"/>
      <c r="GH48" s="51"/>
      <c r="GI48" s="51"/>
      <c r="GJ48" s="51"/>
      <c r="GK48" s="51"/>
      <c r="GL48" s="51"/>
      <c r="GM48" s="51"/>
      <c r="GN48" s="51"/>
      <c r="GO48" s="51"/>
      <c r="GP48" s="51"/>
      <c r="GQ48" s="51"/>
      <c r="GR48" s="51"/>
      <c r="GS48" s="51"/>
      <c r="GT48" s="51"/>
      <c r="GU48" s="51"/>
      <c r="GV48" s="51"/>
      <c r="GW48" s="51"/>
      <c r="GX48" s="51"/>
      <c r="GY48" s="51"/>
      <c r="GZ48" s="51"/>
      <c r="HA48" s="51"/>
    </row>
    <row r="49" spans="1:209" s="1" customFormat="1" ht="12.75">
      <c r="A49" s="23" t="s">
        <v>52</v>
      </c>
      <c r="B49" s="24"/>
      <c r="C49" s="46">
        <v>51454.2</v>
      </c>
      <c r="D49" s="29"/>
      <c r="E49" s="29">
        <v>16898.5</v>
      </c>
      <c r="F49" s="36">
        <f t="shared" si="4"/>
        <v>32.84182826669155</v>
      </c>
      <c r="G49" s="29"/>
      <c r="H49" s="29"/>
      <c r="I49" s="31"/>
      <c r="J49" s="29"/>
      <c r="K49" s="52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  <c r="BF49" s="52"/>
      <c r="BG49" s="52"/>
      <c r="BH49" s="52"/>
      <c r="BI49" s="52"/>
      <c r="BJ49" s="52"/>
      <c r="BK49" s="52"/>
      <c r="BL49" s="52"/>
      <c r="BM49" s="52"/>
      <c r="BN49" s="52"/>
      <c r="BO49" s="52"/>
      <c r="BP49" s="52"/>
      <c r="BQ49" s="52"/>
      <c r="BR49" s="52"/>
      <c r="BS49" s="52"/>
      <c r="BT49" s="52"/>
      <c r="BU49" s="52"/>
      <c r="BV49" s="52"/>
      <c r="BW49" s="52"/>
      <c r="BX49" s="52"/>
      <c r="BY49" s="52"/>
      <c r="BZ49" s="52"/>
      <c r="CA49" s="52"/>
      <c r="CB49" s="52"/>
      <c r="CC49" s="52"/>
      <c r="CD49" s="52"/>
      <c r="CE49" s="52"/>
      <c r="CF49" s="52"/>
      <c r="CG49" s="52"/>
      <c r="CH49" s="52"/>
      <c r="CI49" s="52"/>
      <c r="CJ49" s="52"/>
      <c r="CK49" s="52"/>
      <c r="CL49" s="52"/>
      <c r="CM49" s="52"/>
      <c r="CN49" s="52"/>
      <c r="CO49" s="52"/>
      <c r="CP49" s="52"/>
      <c r="CQ49" s="52"/>
      <c r="CR49" s="52"/>
      <c r="CS49" s="52"/>
      <c r="CT49" s="52"/>
      <c r="CU49" s="52"/>
      <c r="CV49" s="52"/>
      <c r="CW49" s="52"/>
      <c r="CX49" s="52"/>
      <c r="CY49" s="52"/>
      <c r="CZ49" s="52"/>
      <c r="DA49" s="52"/>
      <c r="DB49" s="52"/>
      <c r="DC49" s="52"/>
      <c r="DD49" s="52"/>
      <c r="DE49" s="52"/>
      <c r="DF49" s="52"/>
      <c r="DG49" s="52"/>
      <c r="DH49" s="52"/>
      <c r="DI49" s="52"/>
      <c r="DJ49" s="52"/>
      <c r="DK49" s="52"/>
      <c r="DL49" s="52"/>
      <c r="DM49" s="52"/>
      <c r="DN49" s="52"/>
      <c r="DO49" s="52"/>
      <c r="DP49" s="52"/>
      <c r="DQ49" s="52"/>
      <c r="DR49" s="52"/>
      <c r="DS49" s="52"/>
      <c r="DT49" s="52"/>
      <c r="DU49" s="52"/>
      <c r="DV49" s="52"/>
      <c r="DW49" s="52"/>
      <c r="DX49" s="52"/>
      <c r="DY49" s="52"/>
      <c r="DZ49" s="52"/>
      <c r="EA49" s="52"/>
      <c r="EB49" s="52"/>
      <c r="EC49" s="52"/>
      <c r="ED49" s="52"/>
      <c r="EE49" s="52"/>
      <c r="EF49" s="52"/>
      <c r="EG49" s="52"/>
      <c r="EH49" s="52"/>
      <c r="EI49" s="52"/>
      <c r="EJ49" s="52"/>
      <c r="EK49" s="52"/>
      <c r="EL49" s="52"/>
      <c r="EM49" s="52"/>
      <c r="EN49" s="52"/>
      <c r="EO49" s="52"/>
      <c r="EP49" s="52"/>
      <c r="EQ49" s="52"/>
      <c r="ER49" s="52"/>
      <c r="ES49" s="52"/>
      <c r="ET49" s="52"/>
      <c r="EU49" s="52"/>
      <c r="EV49" s="52"/>
      <c r="EW49" s="52"/>
      <c r="EX49" s="52"/>
      <c r="EY49" s="52"/>
      <c r="EZ49" s="52"/>
      <c r="FA49" s="52"/>
      <c r="FB49" s="52"/>
      <c r="FC49" s="52"/>
      <c r="FD49" s="52"/>
      <c r="FE49" s="52"/>
      <c r="FF49" s="52"/>
      <c r="FG49" s="52"/>
      <c r="FH49" s="52"/>
      <c r="FI49" s="52"/>
      <c r="FJ49" s="52"/>
      <c r="FK49" s="52"/>
      <c r="FL49" s="52"/>
      <c r="FM49" s="52"/>
      <c r="FN49" s="52"/>
      <c r="FO49" s="52"/>
      <c r="FP49" s="52"/>
      <c r="FQ49" s="52"/>
      <c r="FR49" s="52"/>
      <c r="FS49" s="52"/>
      <c r="FT49" s="52"/>
      <c r="FU49" s="52"/>
      <c r="FV49" s="52"/>
      <c r="FW49" s="52"/>
      <c r="FX49" s="52"/>
      <c r="FY49" s="52"/>
      <c r="FZ49" s="52"/>
      <c r="GA49" s="52"/>
      <c r="GB49" s="52"/>
      <c r="GC49" s="52"/>
      <c r="GD49" s="52"/>
      <c r="GE49" s="52"/>
      <c r="GF49" s="52"/>
      <c r="GG49" s="52"/>
      <c r="GH49" s="52"/>
      <c r="GI49" s="52"/>
      <c r="GJ49" s="52"/>
      <c r="GK49" s="52"/>
      <c r="GL49" s="52"/>
      <c r="GM49" s="52"/>
      <c r="GN49" s="52"/>
      <c r="GO49" s="52"/>
      <c r="GP49" s="52"/>
      <c r="GQ49" s="52"/>
      <c r="GR49" s="52"/>
      <c r="GS49" s="52"/>
      <c r="GT49" s="52"/>
      <c r="GU49" s="52"/>
      <c r="GV49" s="52"/>
      <c r="GW49" s="52"/>
      <c r="GX49" s="52"/>
      <c r="GY49" s="52"/>
      <c r="GZ49" s="52"/>
      <c r="HA49" s="52"/>
    </row>
    <row r="50" spans="1:209" s="1" customFormat="1" ht="12.75">
      <c r="A50" s="23" t="s">
        <v>53</v>
      </c>
      <c r="B50" s="24"/>
      <c r="C50" s="46">
        <v>15540</v>
      </c>
      <c r="D50" s="29"/>
      <c r="E50" s="29">
        <v>5360.7</v>
      </c>
      <c r="F50" s="36">
        <f t="shared" si="4"/>
        <v>34.496138996138995</v>
      </c>
      <c r="G50" s="29"/>
      <c r="H50" s="29"/>
      <c r="I50" s="31"/>
      <c r="J50" s="29"/>
      <c r="K50" s="52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2"/>
      <c r="BD50" s="52"/>
      <c r="BE50" s="52"/>
      <c r="BF50" s="52"/>
      <c r="BG50" s="52"/>
      <c r="BH50" s="52"/>
      <c r="BI50" s="52"/>
      <c r="BJ50" s="52"/>
      <c r="BK50" s="52"/>
      <c r="BL50" s="52"/>
      <c r="BM50" s="52"/>
      <c r="BN50" s="52"/>
      <c r="BO50" s="52"/>
      <c r="BP50" s="52"/>
      <c r="BQ50" s="52"/>
      <c r="BR50" s="52"/>
      <c r="BS50" s="52"/>
      <c r="BT50" s="52"/>
      <c r="BU50" s="52"/>
      <c r="BV50" s="52"/>
      <c r="BW50" s="52"/>
      <c r="BX50" s="52"/>
      <c r="BY50" s="52"/>
      <c r="BZ50" s="52"/>
      <c r="CA50" s="52"/>
      <c r="CB50" s="52"/>
      <c r="CC50" s="52"/>
      <c r="CD50" s="52"/>
      <c r="CE50" s="52"/>
      <c r="CF50" s="52"/>
      <c r="CG50" s="52"/>
      <c r="CH50" s="52"/>
      <c r="CI50" s="52"/>
      <c r="CJ50" s="52"/>
      <c r="CK50" s="52"/>
      <c r="CL50" s="52"/>
      <c r="CM50" s="52"/>
      <c r="CN50" s="52"/>
      <c r="CO50" s="52"/>
      <c r="CP50" s="52"/>
      <c r="CQ50" s="52"/>
      <c r="CR50" s="52"/>
      <c r="CS50" s="52"/>
      <c r="CT50" s="52"/>
      <c r="CU50" s="52"/>
      <c r="CV50" s="52"/>
      <c r="CW50" s="52"/>
      <c r="CX50" s="52"/>
      <c r="CY50" s="52"/>
      <c r="CZ50" s="52"/>
      <c r="DA50" s="52"/>
      <c r="DB50" s="52"/>
      <c r="DC50" s="52"/>
      <c r="DD50" s="52"/>
      <c r="DE50" s="52"/>
      <c r="DF50" s="52"/>
      <c r="DG50" s="52"/>
      <c r="DH50" s="52"/>
      <c r="DI50" s="52"/>
      <c r="DJ50" s="52"/>
      <c r="DK50" s="52"/>
      <c r="DL50" s="52"/>
      <c r="DM50" s="52"/>
      <c r="DN50" s="52"/>
      <c r="DO50" s="52"/>
      <c r="DP50" s="52"/>
      <c r="DQ50" s="52"/>
      <c r="DR50" s="52"/>
      <c r="DS50" s="52"/>
      <c r="DT50" s="52"/>
      <c r="DU50" s="52"/>
      <c r="DV50" s="52"/>
      <c r="DW50" s="52"/>
      <c r="DX50" s="52"/>
      <c r="DY50" s="52"/>
      <c r="DZ50" s="52"/>
      <c r="EA50" s="52"/>
      <c r="EB50" s="52"/>
      <c r="EC50" s="52"/>
      <c r="ED50" s="52"/>
      <c r="EE50" s="52"/>
      <c r="EF50" s="52"/>
      <c r="EG50" s="52"/>
      <c r="EH50" s="52"/>
      <c r="EI50" s="52"/>
      <c r="EJ50" s="52"/>
      <c r="EK50" s="52"/>
      <c r="EL50" s="52"/>
      <c r="EM50" s="52"/>
      <c r="EN50" s="52"/>
      <c r="EO50" s="52"/>
      <c r="EP50" s="52"/>
      <c r="EQ50" s="52"/>
      <c r="ER50" s="52"/>
      <c r="ES50" s="52"/>
      <c r="ET50" s="52"/>
      <c r="EU50" s="52"/>
      <c r="EV50" s="52"/>
      <c r="EW50" s="52"/>
      <c r="EX50" s="52"/>
      <c r="EY50" s="52"/>
      <c r="EZ50" s="52"/>
      <c r="FA50" s="52"/>
      <c r="FB50" s="52"/>
      <c r="FC50" s="52"/>
      <c r="FD50" s="52"/>
      <c r="FE50" s="52"/>
      <c r="FF50" s="52"/>
      <c r="FG50" s="52"/>
      <c r="FH50" s="52"/>
      <c r="FI50" s="52"/>
      <c r="FJ50" s="52"/>
      <c r="FK50" s="52"/>
      <c r="FL50" s="52"/>
      <c r="FM50" s="52"/>
      <c r="FN50" s="52"/>
      <c r="FO50" s="52"/>
      <c r="FP50" s="52"/>
      <c r="FQ50" s="52"/>
      <c r="FR50" s="52"/>
      <c r="FS50" s="52"/>
      <c r="FT50" s="52"/>
      <c r="FU50" s="52"/>
      <c r="FV50" s="52"/>
      <c r="FW50" s="52"/>
      <c r="FX50" s="52"/>
      <c r="FY50" s="52"/>
      <c r="FZ50" s="52"/>
      <c r="GA50" s="52"/>
      <c r="GB50" s="52"/>
      <c r="GC50" s="52"/>
      <c r="GD50" s="52"/>
      <c r="GE50" s="52"/>
      <c r="GF50" s="52"/>
      <c r="GG50" s="52"/>
      <c r="GH50" s="52"/>
      <c r="GI50" s="52"/>
      <c r="GJ50" s="52"/>
      <c r="GK50" s="52"/>
      <c r="GL50" s="52"/>
      <c r="GM50" s="52"/>
      <c r="GN50" s="52"/>
      <c r="GO50" s="52"/>
      <c r="GP50" s="52"/>
      <c r="GQ50" s="52"/>
      <c r="GR50" s="52"/>
      <c r="GS50" s="52"/>
      <c r="GT50" s="52"/>
      <c r="GU50" s="52"/>
      <c r="GV50" s="52"/>
      <c r="GW50" s="52"/>
      <c r="GX50" s="52"/>
      <c r="GY50" s="52"/>
      <c r="GZ50" s="52"/>
      <c r="HA50" s="52"/>
    </row>
    <row r="51" spans="1:209" s="1" customFormat="1" ht="12.75">
      <c r="A51" s="23" t="s">
        <v>48</v>
      </c>
      <c r="B51" s="24"/>
      <c r="C51" s="29"/>
      <c r="D51" s="29"/>
      <c r="E51" s="29"/>
      <c r="F51" s="36"/>
      <c r="G51" s="29"/>
      <c r="H51" s="29"/>
      <c r="I51" s="31"/>
      <c r="J51" s="29"/>
      <c r="K51" s="52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2"/>
      <c r="BF51" s="52"/>
      <c r="BG51" s="52"/>
      <c r="BH51" s="52"/>
      <c r="BI51" s="52"/>
      <c r="BJ51" s="52"/>
      <c r="BK51" s="52"/>
      <c r="BL51" s="52"/>
      <c r="BM51" s="52"/>
      <c r="BN51" s="52"/>
      <c r="BO51" s="52"/>
      <c r="BP51" s="52"/>
      <c r="BQ51" s="52"/>
      <c r="BR51" s="52"/>
      <c r="BS51" s="52"/>
      <c r="BT51" s="52"/>
      <c r="BU51" s="52"/>
      <c r="BV51" s="52"/>
      <c r="BW51" s="52"/>
      <c r="BX51" s="52"/>
      <c r="BY51" s="52"/>
      <c r="BZ51" s="52"/>
      <c r="CA51" s="52"/>
      <c r="CB51" s="52"/>
      <c r="CC51" s="52"/>
      <c r="CD51" s="52"/>
      <c r="CE51" s="52"/>
      <c r="CF51" s="52"/>
      <c r="CG51" s="52"/>
      <c r="CH51" s="52"/>
      <c r="CI51" s="52"/>
      <c r="CJ51" s="52"/>
      <c r="CK51" s="52"/>
      <c r="CL51" s="52"/>
      <c r="CM51" s="52"/>
      <c r="CN51" s="52"/>
      <c r="CO51" s="52"/>
      <c r="CP51" s="52"/>
      <c r="CQ51" s="52"/>
      <c r="CR51" s="52"/>
      <c r="CS51" s="52"/>
      <c r="CT51" s="52"/>
      <c r="CU51" s="52"/>
      <c r="CV51" s="52"/>
      <c r="CW51" s="52"/>
      <c r="CX51" s="52"/>
      <c r="CY51" s="52"/>
      <c r="CZ51" s="52"/>
      <c r="DA51" s="52"/>
      <c r="DB51" s="52"/>
      <c r="DC51" s="52"/>
      <c r="DD51" s="52"/>
      <c r="DE51" s="52"/>
      <c r="DF51" s="52"/>
      <c r="DG51" s="52"/>
      <c r="DH51" s="52"/>
      <c r="DI51" s="52"/>
      <c r="DJ51" s="52"/>
      <c r="DK51" s="52"/>
      <c r="DL51" s="52"/>
      <c r="DM51" s="52"/>
      <c r="DN51" s="52"/>
      <c r="DO51" s="52"/>
      <c r="DP51" s="52"/>
      <c r="DQ51" s="52"/>
      <c r="DR51" s="52"/>
      <c r="DS51" s="52"/>
      <c r="DT51" s="52"/>
      <c r="DU51" s="52"/>
      <c r="DV51" s="52"/>
      <c r="DW51" s="52"/>
      <c r="DX51" s="52"/>
      <c r="DY51" s="52"/>
      <c r="DZ51" s="52"/>
      <c r="EA51" s="52"/>
      <c r="EB51" s="52"/>
      <c r="EC51" s="52"/>
      <c r="ED51" s="52"/>
      <c r="EE51" s="52"/>
      <c r="EF51" s="52"/>
      <c r="EG51" s="52"/>
      <c r="EH51" s="52"/>
      <c r="EI51" s="52"/>
      <c r="EJ51" s="52"/>
      <c r="EK51" s="52"/>
      <c r="EL51" s="52"/>
      <c r="EM51" s="52"/>
      <c r="EN51" s="52"/>
      <c r="EO51" s="52"/>
      <c r="EP51" s="52"/>
      <c r="EQ51" s="52"/>
      <c r="ER51" s="52"/>
      <c r="ES51" s="52"/>
      <c r="ET51" s="52"/>
      <c r="EU51" s="52"/>
      <c r="EV51" s="52"/>
      <c r="EW51" s="52"/>
      <c r="EX51" s="52"/>
      <c r="EY51" s="52"/>
      <c r="EZ51" s="52"/>
      <c r="FA51" s="52"/>
      <c r="FB51" s="52"/>
      <c r="FC51" s="52"/>
      <c r="FD51" s="52"/>
      <c r="FE51" s="52"/>
      <c r="FF51" s="52"/>
      <c r="FG51" s="52"/>
      <c r="FH51" s="52"/>
      <c r="FI51" s="52"/>
      <c r="FJ51" s="52"/>
      <c r="FK51" s="52"/>
      <c r="FL51" s="52"/>
      <c r="FM51" s="52"/>
      <c r="FN51" s="52"/>
      <c r="FO51" s="52"/>
      <c r="FP51" s="52"/>
      <c r="FQ51" s="52"/>
      <c r="FR51" s="52"/>
      <c r="FS51" s="52"/>
      <c r="FT51" s="52"/>
      <c r="FU51" s="52"/>
      <c r="FV51" s="52"/>
      <c r="FW51" s="52"/>
      <c r="FX51" s="52"/>
      <c r="FY51" s="52"/>
      <c r="FZ51" s="52"/>
      <c r="GA51" s="52"/>
      <c r="GB51" s="52"/>
      <c r="GC51" s="52"/>
      <c r="GD51" s="52"/>
      <c r="GE51" s="52"/>
      <c r="GF51" s="52"/>
      <c r="GG51" s="52"/>
      <c r="GH51" s="52"/>
      <c r="GI51" s="52"/>
      <c r="GJ51" s="52"/>
      <c r="GK51" s="52"/>
      <c r="GL51" s="52"/>
      <c r="GM51" s="52"/>
      <c r="GN51" s="52"/>
      <c r="GO51" s="52"/>
      <c r="GP51" s="52"/>
      <c r="GQ51" s="52"/>
      <c r="GR51" s="52"/>
      <c r="GS51" s="52"/>
      <c r="GT51" s="52"/>
      <c r="GU51" s="52"/>
      <c r="GV51" s="52"/>
      <c r="GW51" s="52"/>
      <c r="GX51" s="52"/>
      <c r="GY51" s="52"/>
      <c r="GZ51" s="52"/>
      <c r="HA51" s="52"/>
    </row>
    <row r="52" spans="1:209" s="1" customFormat="1" ht="12.75">
      <c r="A52" s="23" t="s">
        <v>3</v>
      </c>
      <c r="B52" s="24"/>
      <c r="C52" s="29">
        <f>C48-C49-C50</f>
        <v>2275.800000000003</v>
      </c>
      <c r="D52" s="29">
        <f>D48-D49-D50</f>
        <v>0</v>
      </c>
      <c r="E52" s="29">
        <f>E48-E49-E50</f>
        <v>499.0000000000009</v>
      </c>
      <c r="F52" s="36">
        <f>E52/C52*100</f>
        <v>21.92635556727306</v>
      </c>
      <c r="G52" s="29"/>
      <c r="H52" s="29"/>
      <c r="I52" s="31"/>
      <c r="J52" s="29"/>
      <c r="K52" s="52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2"/>
      <c r="AZ52" s="52"/>
      <c r="BA52" s="52"/>
      <c r="BB52" s="52"/>
      <c r="BC52" s="52"/>
      <c r="BD52" s="52"/>
      <c r="BE52" s="52"/>
      <c r="BF52" s="52"/>
      <c r="BG52" s="52"/>
      <c r="BH52" s="52"/>
      <c r="BI52" s="52"/>
      <c r="BJ52" s="52"/>
      <c r="BK52" s="52"/>
      <c r="BL52" s="52"/>
      <c r="BM52" s="52"/>
      <c r="BN52" s="52"/>
      <c r="BO52" s="52"/>
      <c r="BP52" s="52"/>
      <c r="BQ52" s="52"/>
      <c r="BR52" s="52"/>
      <c r="BS52" s="52"/>
      <c r="BT52" s="52"/>
      <c r="BU52" s="52"/>
      <c r="BV52" s="52"/>
      <c r="BW52" s="52"/>
      <c r="BX52" s="52"/>
      <c r="BY52" s="52"/>
      <c r="BZ52" s="52"/>
      <c r="CA52" s="52"/>
      <c r="CB52" s="52"/>
      <c r="CC52" s="52"/>
      <c r="CD52" s="52"/>
      <c r="CE52" s="52"/>
      <c r="CF52" s="52"/>
      <c r="CG52" s="52"/>
      <c r="CH52" s="52"/>
      <c r="CI52" s="52"/>
      <c r="CJ52" s="52"/>
      <c r="CK52" s="52"/>
      <c r="CL52" s="52"/>
      <c r="CM52" s="52"/>
      <c r="CN52" s="52"/>
      <c r="CO52" s="52"/>
      <c r="CP52" s="52"/>
      <c r="CQ52" s="52"/>
      <c r="CR52" s="52"/>
      <c r="CS52" s="52"/>
      <c r="CT52" s="52"/>
      <c r="CU52" s="52"/>
      <c r="CV52" s="52"/>
      <c r="CW52" s="52"/>
      <c r="CX52" s="52"/>
      <c r="CY52" s="52"/>
      <c r="CZ52" s="52"/>
      <c r="DA52" s="52"/>
      <c r="DB52" s="52"/>
      <c r="DC52" s="52"/>
      <c r="DD52" s="52"/>
      <c r="DE52" s="52"/>
      <c r="DF52" s="52"/>
      <c r="DG52" s="52"/>
      <c r="DH52" s="52"/>
      <c r="DI52" s="52"/>
      <c r="DJ52" s="52"/>
      <c r="DK52" s="52"/>
      <c r="DL52" s="52"/>
      <c r="DM52" s="52"/>
      <c r="DN52" s="52"/>
      <c r="DO52" s="52"/>
      <c r="DP52" s="52"/>
      <c r="DQ52" s="52"/>
      <c r="DR52" s="52"/>
      <c r="DS52" s="52"/>
      <c r="DT52" s="52"/>
      <c r="DU52" s="52"/>
      <c r="DV52" s="52"/>
      <c r="DW52" s="52"/>
      <c r="DX52" s="52"/>
      <c r="DY52" s="52"/>
      <c r="DZ52" s="52"/>
      <c r="EA52" s="52"/>
      <c r="EB52" s="52"/>
      <c r="EC52" s="52"/>
      <c r="ED52" s="52"/>
      <c r="EE52" s="52"/>
      <c r="EF52" s="52"/>
      <c r="EG52" s="52"/>
      <c r="EH52" s="52"/>
      <c r="EI52" s="52"/>
      <c r="EJ52" s="52"/>
      <c r="EK52" s="52"/>
      <c r="EL52" s="52"/>
      <c r="EM52" s="52"/>
      <c r="EN52" s="52"/>
      <c r="EO52" s="52"/>
      <c r="EP52" s="52"/>
      <c r="EQ52" s="52"/>
      <c r="ER52" s="52"/>
      <c r="ES52" s="52"/>
      <c r="ET52" s="52"/>
      <c r="EU52" s="52"/>
      <c r="EV52" s="52"/>
      <c r="EW52" s="52"/>
      <c r="EX52" s="52"/>
      <c r="EY52" s="52"/>
      <c r="EZ52" s="52"/>
      <c r="FA52" s="52"/>
      <c r="FB52" s="52"/>
      <c r="FC52" s="52"/>
      <c r="FD52" s="52"/>
      <c r="FE52" s="52"/>
      <c r="FF52" s="52"/>
      <c r="FG52" s="52"/>
      <c r="FH52" s="52"/>
      <c r="FI52" s="52"/>
      <c r="FJ52" s="52"/>
      <c r="FK52" s="52"/>
      <c r="FL52" s="52"/>
      <c r="FM52" s="52"/>
      <c r="FN52" s="52"/>
      <c r="FO52" s="52"/>
      <c r="FP52" s="52"/>
      <c r="FQ52" s="52"/>
      <c r="FR52" s="52"/>
      <c r="FS52" s="52"/>
      <c r="FT52" s="52"/>
      <c r="FU52" s="52"/>
      <c r="FV52" s="52"/>
      <c r="FW52" s="52"/>
      <c r="FX52" s="52"/>
      <c r="FY52" s="52"/>
      <c r="FZ52" s="52"/>
      <c r="GA52" s="52"/>
      <c r="GB52" s="52"/>
      <c r="GC52" s="52"/>
      <c r="GD52" s="52"/>
      <c r="GE52" s="52"/>
      <c r="GF52" s="52"/>
      <c r="GG52" s="52"/>
      <c r="GH52" s="52"/>
      <c r="GI52" s="52"/>
      <c r="GJ52" s="52"/>
      <c r="GK52" s="52"/>
      <c r="GL52" s="52"/>
      <c r="GM52" s="52"/>
      <c r="GN52" s="52"/>
      <c r="GO52" s="52"/>
      <c r="GP52" s="52"/>
      <c r="GQ52" s="52"/>
      <c r="GR52" s="52"/>
      <c r="GS52" s="52"/>
      <c r="GT52" s="52"/>
      <c r="GU52" s="52"/>
      <c r="GV52" s="52"/>
      <c r="GW52" s="52"/>
      <c r="GX52" s="52"/>
      <c r="GY52" s="52"/>
      <c r="GZ52" s="52"/>
      <c r="HA52" s="52"/>
    </row>
    <row r="53" spans="1:209" s="1" customFormat="1" ht="12.75">
      <c r="A53" s="21" t="s">
        <v>83</v>
      </c>
      <c r="B53" s="76" t="s">
        <v>84</v>
      </c>
      <c r="C53" s="28">
        <v>105.5</v>
      </c>
      <c r="D53" s="28"/>
      <c r="E53" s="28">
        <v>32</v>
      </c>
      <c r="F53" s="36">
        <f>E53/C53*100</f>
        <v>30.33175355450237</v>
      </c>
      <c r="G53" s="47">
        <v>51</v>
      </c>
      <c r="H53" s="28"/>
      <c r="I53" s="77"/>
      <c r="J53" s="28"/>
      <c r="K53" s="52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52"/>
      <c r="BM53" s="52"/>
      <c r="BN53" s="52"/>
      <c r="BO53" s="52"/>
      <c r="BP53" s="52"/>
      <c r="BQ53" s="52"/>
      <c r="BR53" s="52"/>
      <c r="BS53" s="52"/>
      <c r="BT53" s="52"/>
      <c r="BU53" s="52"/>
      <c r="BV53" s="52"/>
      <c r="BW53" s="52"/>
      <c r="BX53" s="52"/>
      <c r="BY53" s="52"/>
      <c r="BZ53" s="52"/>
      <c r="CA53" s="52"/>
      <c r="CB53" s="52"/>
      <c r="CC53" s="52"/>
      <c r="CD53" s="52"/>
      <c r="CE53" s="52"/>
      <c r="CF53" s="52"/>
      <c r="CG53" s="52"/>
      <c r="CH53" s="52"/>
      <c r="CI53" s="52"/>
      <c r="CJ53" s="52"/>
      <c r="CK53" s="52"/>
      <c r="CL53" s="52"/>
      <c r="CM53" s="52"/>
      <c r="CN53" s="52"/>
      <c r="CO53" s="52"/>
      <c r="CP53" s="52"/>
      <c r="CQ53" s="52"/>
      <c r="CR53" s="52"/>
      <c r="CS53" s="52"/>
      <c r="CT53" s="52"/>
      <c r="CU53" s="52"/>
      <c r="CV53" s="52"/>
      <c r="CW53" s="52"/>
      <c r="CX53" s="52"/>
      <c r="CY53" s="52"/>
      <c r="CZ53" s="52"/>
      <c r="DA53" s="52"/>
      <c r="DB53" s="52"/>
      <c r="DC53" s="52"/>
      <c r="DD53" s="52"/>
      <c r="DE53" s="52"/>
      <c r="DF53" s="52"/>
      <c r="DG53" s="52"/>
      <c r="DH53" s="52"/>
      <c r="DI53" s="52"/>
      <c r="DJ53" s="52"/>
      <c r="DK53" s="52"/>
      <c r="DL53" s="52"/>
      <c r="DM53" s="52"/>
      <c r="DN53" s="52"/>
      <c r="DO53" s="52"/>
      <c r="DP53" s="52"/>
      <c r="DQ53" s="52"/>
      <c r="DR53" s="52"/>
      <c r="DS53" s="52"/>
      <c r="DT53" s="52"/>
      <c r="DU53" s="52"/>
      <c r="DV53" s="52"/>
      <c r="DW53" s="52"/>
      <c r="DX53" s="52"/>
      <c r="DY53" s="52"/>
      <c r="DZ53" s="52"/>
      <c r="EA53" s="52"/>
      <c r="EB53" s="52"/>
      <c r="EC53" s="52"/>
      <c r="ED53" s="52"/>
      <c r="EE53" s="52"/>
      <c r="EF53" s="52"/>
      <c r="EG53" s="52"/>
      <c r="EH53" s="52"/>
      <c r="EI53" s="52"/>
      <c r="EJ53" s="52"/>
      <c r="EK53" s="52"/>
      <c r="EL53" s="52"/>
      <c r="EM53" s="52"/>
      <c r="EN53" s="52"/>
      <c r="EO53" s="52"/>
      <c r="EP53" s="52"/>
      <c r="EQ53" s="52"/>
      <c r="ER53" s="52"/>
      <c r="ES53" s="52"/>
      <c r="ET53" s="52"/>
      <c r="EU53" s="52"/>
      <c r="EV53" s="52"/>
      <c r="EW53" s="52"/>
      <c r="EX53" s="52"/>
      <c r="EY53" s="52"/>
      <c r="EZ53" s="52"/>
      <c r="FA53" s="52"/>
      <c r="FB53" s="52"/>
      <c r="FC53" s="52"/>
      <c r="FD53" s="52"/>
      <c r="FE53" s="52"/>
      <c r="FF53" s="52"/>
      <c r="FG53" s="52"/>
      <c r="FH53" s="52"/>
      <c r="FI53" s="52"/>
      <c r="FJ53" s="52"/>
      <c r="FK53" s="52"/>
      <c r="FL53" s="52"/>
      <c r="FM53" s="52"/>
      <c r="FN53" s="52"/>
      <c r="FO53" s="52"/>
      <c r="FP53" s="52"/>
      <c r="FQ53" s="52"/>
      <c r="FR53" s="52"/>
      <c r="FS53" s="52"/>
      <c r="FT53" s="52"/>
      <c r="FU53" s="52"/>
      <c r="FV53" s="52"/>
      <c r="FW53" s="52"/>
      <c r="FX53" s="52"/>
      <c r="FY53" s="52"/>
      <c r="FZ53" s="52"/>
      <c r="GA53" s="52"/>
      <c r="GB53" s="52"/>
      <c r="GC53" s="52"/>
      <c r="GD53" s="52"/>
      <c r="GE53" s="52"/>
      <c r="GF53" s="52"/>
      <c r="GG53" s="52"/>
      <c r="GH53" s="52"/>
      <c r="GI53" s="52"/>
      <c r="GJ53" s="52"/>
      <c r="GK53" s="52"/>
      <c r="GL53" s="52"/>
      <c r="GM53" s="52"/>
      <c r="GN53" s="52"/>
      <c r="GO53" s="52"/>
      <c r="GP53" s="52"/>
      <c r="GQ53" s="52"/>
      <c r="GR53" s="52"/>
      <c r="GS53" s="52"/>
      <c r="GT53" s="52"/>
      <c r="GU53" s="52"/>
      <c r="GV53" s="52"/>
      <c r="GW53" s="52"/>
      <c r="GX53" s="52"/>
      <c r="GY53" s="52"/>
      <c r="GZ53" s="52"/>
      <c r="HA53" s="52"/>
    </row>
    <row r="54" spans="1:209" s="1" customFormat="1" ht="12.75">
      <c r="A54" s="23"/>
      <c r="B54" s="24"/>
      <c r="C54" s="29"/>
      <c r="D54" s="29"/>
      <c r="E54" s="29"/>
      <c r="F54" s="36"/>
      <c r="G54" s="29"/>
      <c r="H54" s="29"/>
      <c r="I54" s="31"/>
      <c r="J54" s="29"/>
      <c r="K54" s="52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52"/>
      <c r="BD54" s="52"/>
      <c r="BE54" s="52"/>
      <c r="BF54" s="52"/>
      <c r="BG54" s="52"/>
      <c r="BH54" s="52"/>
      <c r="BI54" s="52"/>
      <c r="BJ54" s="52"/>
      <c r="BK54" s="52"/>
      <c r="BL54" s="52"/>
      <c r="BM54" s="52"/>
      <c r="BN54" s="52"/>
      <c r="BO54" s="52"/>
      <c r="BP54" s="52"/>
      <c r="BQ54" s="52"/>
      <c r="BR54" s="52"/>
      <c r="BS54" s="52"/>
      <c r="BT54" s="52"/>
      <c r="BU54" s="52"/>
      <c r="BV54" s="52"/>
      <c r="BW54" s="52"/>
      <c r="BX54" s="52"/>
      <c r="BY54" s="52"/>
      <c r="BZ54" s="52"/>
      <c r="CA54" s="52"/>
      <c r="CB54" s="52"/>
      <c r="CC54" s="52"/>
      <c r="CD54" s="52"/>
      <c r="CE54" s="52"/>
      <c r="CF54" s="52"/>
      <c r="CG54" s="52"/>
      <c r="CH54" s="52"/>
      <c r="CI54" s="52"/>
      <c r="CJ54" s="52"/>
      <c r="CK54" s="52"/>
      <c r="CL54" s="52"/>
      <c r="CM54" s="52"/>
      <c r="CN54" s="52"/>
      <c r="CO54" s="52"/>
      <c r="CP54" s="52"/>
      <c r="CQ54" s="52"/>
      <c r="CR54" s="52"/>
      <c r="CS54" s="52"/>
      <c r="CT54" s="52"/>
      <c r="CU54" s="52"/>
      <c r="CV54" s="52"/>
      <c r="CW54" s="52"/>
      <c r="CX54" s="52"/>
      <c r="CY54" s="52"/>
      <c r="CZ54" s="52"/>
      <c r="DA54" s="52"/>
      <c r="DB54" s="52"/>
      <c r="DC54" s="52"/>
      <c r="DD54" s="52"/>
      <c r="DE54" s="52"/>
      <c r="DF54" s="52"/>
      <c r="DG54" s="52"/>
      <c r="DH54" s="52"/>
      <c r="DI54" s="52"/>
      <c r="DJ54" s="52"/>
      <c r="DK54" s="52"/>
      <c r="DL54" s="52"/>
      <c r="DM54" s="52"/>
      <c r="DN54" s="52"/>
      <c r="DO54" s="52"/>
      <c r="DP54" s="52"/>
      <c r="DQ54" s="52"/>
      <c r="DR54" s="52"/>
      <c r="DS54" s="52"/>
      <c r="DT54" s="52"/>
      <c r="DU54" s="52"/>
      <c r="DV54" s="52"/>
      <c r="DW54" s="52"/>
      <c r="DX54" s="52"/>
      <c r="DY54" s="52"/>
      <c r="DZ54" s="52"/>
      <c r="EA54" s="52"/>
      <c r="EB54" s="52"/>
      <c r="EC54" s="52"/>
      <c r="ED54" s="52"/>
      <c r="EE54" s="52"/>
      <c r="EF54" s="52"/>
      <c r="EG54" s="52"/>
      <c r="EH54" s="52"/>
      <c r="EI54" s="52"/>
      <c r="EJ54" s="52"/>
      <c r="EK54" s="52"/>
      <c r="EL54" s="52"/>
      <c r="EM54" s="52"/>
      <c r="EN54" s="52"/>
      <c r="EO54" s="52"/>
      <c r="EP54" s="52"/>
      <c r="EQ54" s="52"/>
      <c r="ER54" s="52"/>
      <c r="ES54" s="52"/>
      <c r="ET54" s="52"/>
      <c r="EU54" s="52"/>
      <c r="EV54" s="52"/>
      <c r="EW54" s="52"/>
      <c r="EX54" s="52"/>
      <c r="EY54" s="52"/>
      <c r="EZ54" s="52"/>
      <c r="FA54" s="52"/>
      <c r="FB54" s="52"/>
      <c r="FC54" s="52"/>
      <c r="FD54" s="52"/>
      <c r="FE54" s="52"/>
      <c r="FF54" s="52"/>
      <c r="FG54" s="52"/>
      <c r="FH54" s="52"/>
      <c r="FI54" s="52"/>
      <c r="FJ54" s="52"/>
      <c r="FK54" s="52"/>
      <c r="FL54" s="52"/>
      <c r="FM54" s="52"/>
      <c r="FN54" s="52"/>
      <c r="FO54" s="52"/>
      <c r="FP54" s="52"/>
      <c r="FQ54" s="52"/>
      <c r="FR54" s="52"/>
      <c r="FS54" s="52"/>
      <c r="FT54" s="52"/>
      <c r="FU54" s="52"/>
      <c r="FV54" s="52"/>
      <c r="FW54" s="52"/>
      <c r="FX54" s="52"/>
      <c r="FY54" s="52"/>
      <c r="FZ54" s="52"/>
      <c r="GA54" s="52"/>
      <c r="GB54" s="52"/>
      <c r="GC54" s="52"/>
      <c r="GD54" s="52"/>
      <c r="GE54" s="52"/>
      <c r="GF54" s="52"/>
      <c r="GG54" s="52"/>
      <c r="GH54" s="52"/>
      <c r="GI54" s="52"/>
      <c r="GJ54" s="52"/>
      <c r="GK54" s="52"/>
      <c r="GL54" s="52"/>
      <c r="GM54" s="52"/>
      <c r="GN54" s="52"/>
      <c r="GO54" s="52"/>
      <c r="GP54" s="52"/>
      <c r="GQ54" s="52"/>
      <c r="GR54" s="52"/>
      <c r="GS54" s="52"/>
      <c r="GT54" s="52"/>
      <c r="GU54" s="52"/>
      <c r="GV54" s="52"/>
      <c r="GW54" s="52"/>
      <c r="GX54" s="52"/>
      <c r="GY54" s="52"/>
      <c r="GZ54" s="52"/>
      <c r="HA54" s="52"/>
    </row>
    <row r="55" spans="1:209" s="1" customFormat="1" ht="12.75">
      <c r="A55" s="23"/>
      <c r="B55" s="24"/>
      <c r="C55" s="29"/>
      <c r="D55" s="29"/>
      <c r="E55" s="29"/>
      <c r="F55" s="36"/>
      <c r="G55" s="29"/>
      <c r="H55" s="29"/>
      <c r="I55" s="31"/>
      <c r="J55" s="29"/>
      <c r="K55" s="52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2"/>
      <c r="BC55" s="52"/>
      <c r="BD55" s="52"/>
      <c r="BE55" s="52"/>
      <c r="BF55" s="52"/>
      <c r="BG55" s="52"/>
      <c r="BH55" s="52"/>
      <c r="BI55" s="52"/>
      <c r="BJ55" s="52"/>
      <c r="BK55" s="52"/>
      <c r="BL55" s="52"/>
      <c r="BM55" s="52"/>
      <c r="BN55" s="52"/>
      <c r="BO55" s="52"/>
      <c r="BP55" s="52"/>
      <c r="BQ55" s="52"/>
      <c r="BR55" s="52"/>
      <c r="BS55" s="52"/>
      <c r="BT55" s="52"/>
      <c r="BU55" s="52"/>
      <c r="BV55" s="52"/>
      <c r="BW55" s="52"/>
      <c r="BX55" s="52"/>
      <c r="BY55" s="52"/>
      <c r="BZ55" s="52"/>
      <c r="CA55" s="52"/>
      <c r="CB55" s="52"/>
      <c r="CC55" s="52"/>
      <c r="CD55" s="52"/>
      <c r="CE55" s="52"/>
      <c r="CF55" s="52"/>
      <c r="CG55" s="52"/>
      <c r="CH55" s="52"/>
      <c r="CI55" s="52"/>
      <c r="CJ55" s="52"/>
      <c r="CK55" s="52"/>
      <c r="CL55" s="52"/>
      <c r="CM55" s="52"/>
      <c r="CN55" s="52"/>
      <c r="CO55" s="52"/>
      <c r="CP55" s="52"/>
      <c r="CQ55" s="52"/>
      <c r="CR55" s="52"/>
      <c r="CS55" s="52"/>
      <c r="CT55" s="52"/>
      <c r="CU55" s="52"/>
      <c r="CV55" s="52"/>
      <c r="CW55" s="52"/>
      <c r="CX55" s="52"/>
      <c r="CY55" s="52"/>
      <c r="CZ55" s="52"/>
      <c r="DA55" s="52"/>
      <c r="DB55" s="52"/>
      <c r="DC55" s="52"/>
      <c r="DD55" s="52"/>
      <c r="DE55" s="52"/>
      <c r="DF55" s="52"/>
      <c r="DG55" s="52"/>
      <c r="DH55" s="52"/>
      <c r="DI55" s="52"/>
      <c r="DJ55" s="52"/>
      <c r="DK55" s="52"/>
      <c r="DL55" s="52"/>
      <c r="DM55" s="52"/>
      <c r="DN55" s="52"/>
      <c r="DO55" s="52"/>
      <c r="DP55" s="52"/>
      <c r="DQ55" s="52"/>
      <c r="DR55" s="52"/>
      <c r="DS55" s="52"/>
      <c r="DT55" s="52"/>
      <c r="DU55" s="52"/>
      <c r="DV55" s="52"/>
      <c r="DW55" s="52"/>
      <c r="DX55" s="52"/>
      <c r="DY55" s="52"/>
      <c r="DZ55" s="52"/>
      <c r="EA55" s="52"/>
      <c r="EB55" s="52"/>
      <c r="EC55" s="52"/>
      <c r="ED55" s="52"/>
      <c r="EE55" s="52"/>
      <c r="EF55" s="52"/>
      <c r="EG55" s="52"/>
      <c r="EH55" s="52"/>
      <c r="EI55" s="52"/>
      <c r="EJ55" s="52"/>
      <c r="EK55" s="52"/>
      <c r="EL55" s="52"/>
      <c r="EM55" s="52"/>
      <c r="EN55" s="52"/>
      <c r="EO55" s="52"/>
      <c r="EP55" s="52"/>
      <c r="EQ55" s="52"/>
      <c r="ER55" s="52"/>
      <c r="ES55" s="52"/>
      <c r="ET55" s="52"/>
      <c r="EU55" s="52"/>
      <c r="EV55" s="52"/>
      <c r="EW55" s="52"/>
      <c r="EX55" s="52"/>
      <c r="EY55" s="52"/>
      <c r="EZ55" s="52"/>
      <c r="FA55" s="52"/>
      <c r="FB55" s="52"/>
      <c r="FC55" s="52"/>
      <c r="FD55" s="52"/>
      <c r="FE55" s="52"/>
      <c r="FF55" s="52"/>
      <c r="FG55" s="52"/>
      <c r="FH55" s="52"/>
      <c r="FI55" s="52"/>
      <c r="FJ55" s="52"/>
      <c r="FK55" s="52"/>
      <c r="FL55" s="52"/>
      <c r="FM55" s="52"/>
      <c r="FN55" s="52"/>
      <c r="FO55" s="52"/>
      <c r="FP55" s="52"/>
      <c r="FQ55" s="52"/>
      <c r="FR55" s="52"/>
      <c r="FS55" s="52"/>
      <c r="FT55" s="52"/>
      <c r="FU55" s="52"/>
      <c r="FV55" s="52"/>
      <c r="FW55" s="52"/>
      <c r="FX55" s="52"/>
      <c r="FY55" s="52"/>
      <c r="FZ55" s="52"/>
      <c r="GA55" s="52"/>
      <c r="GB55" s="52"/>
      <c r="GC55" s="52"/>
      <c r="GD55" s="52"/>
      <c r="GE55" s="52"/>
      <c r="GF55" s="52"/>
      <c r="GG55" s="52"/>
      <c r="GH55" s="52"/>
      <c r="GI55" s="52"/>
      <c r="GJ55" s="52"/>
      <c r="GK55" s="52"/>
      <c r="GL55" s="52"/>
      <c r="GM55" s="52"/>
      <c r="GN55" s="52"/>
      <c r="GO55" s="52"/>
      <c r="GP55" s="52"/>
      <c r="GQ55" s="52"/>
      <c r="GR55" s="52"/>
      <c r="GS55" s="52"/>
      <c r="GT55" s="52"/>
      <c r="GU55" s="52"/>
      <c r="GV55" s="52"/>
      <c r="GW55" s="52"/>
      <c r="GX55" s="52"/>
      <c r="GY55" s="52"/>
      <c r="GZ55" s="52"/>
      <c r="HA55" s="52"/>
    </row>
    <row r="56" spans="1:209" s="1" customFormat="1" ht="12.75">
      <c r="A56" s="21" t="s">
        <v>11</v>
      </c>
      <c r="B56" s="22" t="s">
        <v>13</v>
      </c>
      <c r="C56" s="47">
        <v>1521.4</v>
      </c>
      <c r="D56" s="28"/>
      <c r="E56" s="47">
        <v>160.7</v>
      </c>
      <c r="F56" s="39">
        <f aca="true" t="shared" si="5" ref="F56:F61">E56/C56*100</f>
        <v>10.562639673984487</v>
      </c>
      <c r="G56" s="28">
        <v>0</v>
      </c>
      <c r="H56" s="29"/>
      <c r="I56" s="72">
        <v>0</v>
      </c>
      <c r="J56" s="40">
        <v>0</v>
      </c>
      <c r="K56" s="51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52"/>
      <c r="BK56" s="52"/>
      <c r="BL56" s="52"/>
      <c r="BM56" s="52"/>
      <c r="BN56" s="52"/>
      <c r="BO56" s="52"/>
      <c r="BP56" s="52"/>
      <c r="BQ56" s="52"/>
      <c r="BR56" s="52"/>
      <c r="BS56" s="52"/>
      <c r="BT56" s="52"/>
      <c r="BU56" s="52"/>
      <c r="BV56" s="52"/>
      <c r="BW56" s="52"/>
      <c r="BX56" s="52"/>
      <c r="BY56" s="52"/>
      <c r="BZ56" s="52"/>
      <c r="CA56" s="52"/>
      <c r="CB56" s="52"/>
      <c r="CC56" s="52"/>
      <c r="CD56" s="52"/>
      <c r="CE56" s="52"/>
      <c r="CF56" s="52"/>
      <c r="CG56" s="52"/>
      <c r="CH56" s="52"/>
      <c r="CI56" s="52"/>
      <c r="CJ56" s="52"/>
      <c r="CK56" s="52"/>
      <c r="CL56" s="52"/>
      <c r="CM56" s="52"/>
      <c r="CN56" s="52"/>
      <c r="CO56" s="52"/>
      <c r="CP56" s="52"/>
      <c r="CQ56" s="52"/>
      <c r="CR56" s="52"/>
      <c r="CS56" s="52"/>
      <c r="CT56" s="52"/>
      <c r="CU56" s="52"/>
      <c r="CV56" s="52"/>
      <c r="CW56" s="52"/>
      <c r="CX56" s="52"/>
      <c r="CY56" s="52"/>
      <c r="CZ56" s="52"/>
      <c r="DA56" s="52"/>
      <c r="DB56" s="52"/>
      <c r="DC56" s="52"/>
      <c r="DD56" s="52"/>
      <c r="DE56" s="52"/>
      <c r="DF56" s="52"/>
      <c r="DG56" s="52"/>
      <c r="DH56" s="52"/>
      <c r="DI56" s="52"/>
      <c r="DJ56" s="52"/>
      <c r="DK56" s="52"/>
      <c r="DL56" s="52"/>
      <c r="DM56" s="52"/>
      <c r="DN56" s="52"/>
      <c r="DO56" s="52"/>
      <c r="DP56" s="52"/>
      <c r="DQ56" s="52"/>
      <c r="DR56" s="52"/>
      <c r="DS56" s="52"/>
      <c r="DT56" s="52"/>
      <c r="DU56" s="52"/>
      <c r="DV56" s="52"/>
      <c r="DW56" s="52"/>
      <c r="DX56" s="52"/>
      <c r="DY56" s="52"/>
      <c r="DZ56" s="52"/>
      <c r="EA56" s="52"/>
      <c r="EB56" s="52"/>
      <c r="EC56" s="52"/>
      <c r="ED56" s="52"/>
      <c r="EE56" s="52"/>
      <c r="EF56" s="52"/>
      <c r="EG56" s="52"/>
      <c r="EH56" s="52"/>
      <c r="EI56" s="52"/>
      <c r="EJ56" s="52"/>
      <c r="EK56" s="52"/>
      <c r="EL56" s="52"/>
      <c r="EM56" s="52"/>
      <c r="EN56" s="52"/>
      <c r="EO56" s="52"/>
      <c r="EP56" s="52"/>
      <c r="EQ56" s="52"/>
      <c r="ER56" s="52"/>
      <c r="ES56" s="52"/>
      <c r="ET56" s="52"/>
      <c r="EU56" s="52"/>
      <c r="EV56" s="52"/>
      <c r="EW56" s="52"/>
      <c r="EX56" s="52"/>
      <c r="EY56" s="52"/>
      <c r="EZ56" s="52"/>
      <c r="FA56" s="52"/>
      <c r="FB56" s="52"/>
      <c r="FC56" s="52"/>
      <c r="FD56" s="52"/>
      <c r="FE56" s="52"/>
      <c r="FF56" s="52"/>
      <c r="FG56" s="52"/>
      <c r="FH56" s="52"/>
      <c r="FI56" s="52"/>
      <c r="FJ56" s="52"/>
      <c r="FK56" s="52"/>
      <c r="FL56" s="52"/>
      <c r="FM56" s="52"/>
      <c r="FN56" s="52"/>
      <c r="FO56" s="52"/>
      <c r="FP56" s="52"/>
      <c r="FQ56" s="52"/>
      <c r="FR56" s="52"/>
      <c r="FS56" s="52"/>
      <c r="FT56" s="52"/>
      <c r="FU56" s="52"/>
      <c r="FV56" s="52"/>
      <c r="FW56" s="52"/>
      <c r="FX56" s="52"/>
      <c r="FY56" s="52"/>
      <c r="FZ56" s="52"/>
      <c r="GA56" s="52"/>
      <c r="GB56" s="52"/>
      <c r="GC56" s="52"/>
      <c r="GD56" s="52"/>
      <c r="GE56" s="52"/>
      <c r="GF56" s="52"/>
      <c r="GG56" s="52"/>
      <c r="GH56" s="52"/>
      <c r="GI56" s="52"/>
      <c r="GJ56" s="52"/>
      <c r="GK56" s="52"/>
      <c r="GL56" s="52"/>
      <c r="GM56" s="52"/>
      <c r="GN56" s="52"/>
      <c r="GO56" s="52"/>
      <c r="GP56" s="52"/>
      <c r="GQ56" s="52"/>
      <c r="GR56" s="52"/>
      <c r="GS56" s="52"/>
      <c r="GT56" s="52"/>
      <c r="GU56" s="52"/>
      <c r="GV56" s="52"/>
      <c r="GW56" s="52"/>
      <c r="GX56" s="52"/>
      <c r="GY56" s="52"/>
      <c r="GZ56" s="52"/>
      <c r="HA56" s="52"/>
    </row>
    <row r="57" spans="1:209" s="1" customFormat="1" ht="12.75">
      <c r="A57" s="23" t="s">
        <v>48</v>
      </c>
      <c r="B57" s="24"/>
      <c r="C57" s="29">
        <v>4</v>
      </c>
      <c r="D57" s="29"/>
      <c r="E57" s="29"/>
      <c r="F57" s="36">
        <f t="shared" si="5"/>
        <v>0</v>
      </c>
      <c r="G57" s="29"/>
      <c r="H57" s="29"/>
      <c r="I57" s="31"/>
      <c r="J57" s="40"/>
      <c r="K57" s="52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52"/>
      <c r="BK57" s="52"/>
      <c r="BL57" s="52"/>
      <c r="BM57" s="52"/>
      <c r="BN57" s="52"/>
      <c r="BO57" s="52"/>
      <c r="BP57" s="52"/>
      <c r="BQ57" s="52"/>
      <c r="BR57" s="52"/>
      <c r="BS57" s="52"/>
      <c r="BT57" s="52"/>
      <c r="BU57" s="52"/>
      <c r="BV57" s="52"/>
      <c r="BW57" s="52"/>
      <c r="BX57" s="52"/>
      <c r="BY57" s="52"/>
      <c r="BZ57" s="52"/>
      <c r="CA57" s="52"/>
      <c r="CB57" s="52"/>
      <c r="CC57" s="52"/>
      <c r="CD57" s="52"/>
      <c r="CE57" s="52"/>
      <c r="CF57" s="52"/>
      <c r="CG57" s="52"/>
      <c r="CH57" s="52"/>
      <c r="CI57" s="52"/>
      <c r="CJ57" s="52"/>
      <c r="CK57" s="52"/>
      <c r="CL57" s="52"/>
      <c r="CM57" s="52"/>
      <c r="CN57" s="52"/>
      <c r="CO57" s="52"/>
      <c r="CP57" s="52"/>
      <c r="CQ57" s="52"/>
      <c r="CR57" s="52"/>
      <c r="CS57" s="52"/>
      <c r="CT57" s="52"/>
      <c r="CU57" s="52"/>
      <c r="CV57" s="52"/>
      <c r="CW57" s="52"/>
      <c r="CX57" s="52"/>
      <c r="CY57" s="52"/>
      <c r="CZ57" s="52"/>
      <c r="DA57" s="52"/>
      <c r="DB57" s="52"/>
      <c r="DC57" s="52"/>
      <c r="DD57" s="52"/>
      <c r="DE57" s="52"/>
      <c r="DF57" s="52"/>
      <c r="DG57" s="52"/>
      <c r="DH57" s="52"/>
      <c r="DI57" s="52"/>
      <c r="DJ57" s="52"/>
      <c r="DK57" s="52"/>
      <c r="DL57" s="52"/>
      <c r="DM57" s="52"/>
      <c r="DN57" s="52"/>
      <c r="DO57" s="52"/>
      <c r="DP57" s="52"/>
      <c r="DQ57" s="52"/>
      <c r="DR57" s="52"/>
      <c r="DS57" s="52"/>
      <c r="DT57" s="52"/>
      <c r="DU57" s="52"/>
      <c r="DV57" s="52"/>
      <c r="DW57" s="52"/>
      <c r="DX57" s="52"/>
      <c r="DY57" s="52"/>
      <c r="DZ57" s="52"/>
      <c r="EA57" s="52"/>
      <c r="EB57" s="52"/>
      <c r="EC57" s="52"/>
      <c r="ED57" s="52"/>
      <c r="EE57" s="52"/>
      <c r="EF57" s="52"/>
      <c r="EG57" s="52"/>
      <c r="EH57" s="52"/>
      <c r="EI57" s="52"/>
      <c r="EJ57" s="52"/>
      <c r="EK57" s="52"/>
      <c r="EL57" s="52"/>
      <c r="EM57" s="52"/>
      <c r="EN57" s="52"/>
      <c r="EO57" s="52"/>
      <c r="EP57" s="52"/>
      <c r="EQ57" s="52"/>
      <c r="ER57" s="52"/>
      <c r="ES57" s="52"/>
      <c r="ET57" s="52"/>
      <c r="EU57" s="52"/>
      <c r="EV57" s="52"/>
      <c r="EW57" s="52"/>
      <c r="EX57" s="52"/>
      <c r="EY57" s="52"/>
      <c r="EZ57" s="52"/>
      <c r="FA57" s="52"/>
      <c r="FB57" s="52"/>
      <c r="FC57" s="52"/>
      <c r="FD57" s="52"/>
      <c r="FE57" s="52"/>
      <c r="FF57" s="52"/>
      <c r="FG57" s="52"/>
      <c r="FH57" s="52"/>
      <c r="FI57" s="52"/>
      <c r="FJ57" s="52"/>
      <c r="FK57" s="52"/>
      <c r="FL57" s="52"/>
      <c r="FM57" s="52"/>
      <c r="FN57" s="52"/>
      <c r="FO57" s="52"/>
      <c r="FP57" s="52"/>
      <c r="FQ57" s="52"/>
      <c r="FR57" s="52"/>
      <c r="FS57" s="52"/>
      <c r="FT57" s="52"/>
      <c r="FU57" s="52"/>
      <c r="FV57" s="52"/>
      <c r="FW57" s="52"/>
      <c r="FX57" s="52"/>
      <c r="FY57" s="52"/>
      <c r="FZ57" s="52"/>
      <c r="GA57" s="52"/>
      <c r="GB57" s="52"/>
      <c r="GC57" s="52"/>
      <c r="GD57" s="52"/>
      <c r="GE57" s="52"/>
      <c r="GF57" s="52"/>
      <c r="GG57" s="52"/>
      <c r="GH57" s="52"/>
      <c r="GI57" s="52"/>
      <c r="GJ57" s="52"/>
      <c r="GK57" s="52"/>
      <c r="GL57" s="52"/>
      <c r="GM57" s="52"/>
      <c r="GN57" s="52"/>
      <c r="GO57" s="52"/>
      <c r="GP57" s="52"/>
      <c r="GQ57" s="52"/>
      <c r="GR57" s="52"/>
      <c r="GS57" s="52"/>
      <c r="GT57" s="52"/>
      <c r="GU57" s="52"/>
      <c r="GV57" s="52"/>
      <c r="GW57" s="52"/>
      <c r="GX57" s="52"/>
      <c r="GY57" s="52"/>
      <c r="GZ57" s="52"/>
      <c r="HA57" s="52"/>
    </row>
    <row r="58" spans="1:209" s="1" customFormat="1" ht="12.75">
      <c r="A58" s="23" t="s">
        <v>3</v>
      </c>
      <c r="B58" s="24"/>
      <c r="C58" s="46">
        <f>C56-C57</f>
        <v>1517.4</v>
      </c>
      <c r="D58" s="29">
        <f>D56-D57</f>
        <v>0</v>
      </c>
      <c r="E58" s="46">
        <f>E56-E57</f>
        <v>160.7</v>
      </c>
      <c r="F58" s="36">
        <f t="shared" si="5"/>
        <v>10.590483722156318</v>
      </c>
      <c r="G58" s="29">
        <v>0</v>
      </c>
      <c r="H58" s="29"/>
      <c r="I58" s="31">
        <v>0</v>
      </c>
      <c r="J58" s="37">
        <v>0</v>
      </c>
      <c r="K58" s="52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2"/>
      <c r="AU58" s="52"/>
      <c r="AV58" s="52"/>
      <c r="AW58" s="52"/>
      <c r="AX58" s="52"/>
      <c r="AY58" s="52"/>
      <c r="AZ58" s="52"/>
      <c r="BA58" s="52"/>
      <c r="BB58" s="52"/>
      <c r="BC58" s="52"/>
      <c r="BD58" s="52"/>
      <c r="BE58" s="52"/>
      <c r="BF58" s="52"/>
      <c r="BG58" s="52"/>
      <c r="BH58" s="52"/>
      <c r="BI58" s="52"/>
      <c r="BJ58" s="52"/>
      <c r="BK58" s="52"/>
      <c r="BL58" s="52"/>
      <c r="BM58" s="52"/>
      <c r="BN58" s="52"/>
      <c r="BO58" s="52"/>
      <c r="BP58" s="52"/>
      <c r="BQ58" s="52"/>
      <c r="BR58" s="52"/>
      <c r="BS58" s="52"/>
      <c r="BT58" s="52"/>
      <c r="BU58" s="52"/>
      <c r="BV58" s="52"/>
      <c r="BW58" s="52"/>
      <c r="BX58" s="52"/>
      <c r="BY58" s="52"/>
      <c r="BZ58" s="52"/>
      <c r="CA58" s="52"/>
      <c r="CB58" s="52"/>
      <c r="CC58" s="52"/>
      <c r="CD58" s="52"/>
      <c r="CE58" s="52"/>
      <c r="CF58" s="52"/>
      <c r="CG58" s="52"/>
      <c r="CH58" s="52"/>
      <c r="CI58" s="52"/>
      <c r="CJ58" s="52"/>
      <c r="CK58" s="52"/>
      <c r="CL58" s="52"/>
      <c r="CM58" s="52"/>
      <c r="CN58" s="52"/>
      <c r="CO58" s="52"/>
      <c r="CP58" s="52"/>
      <c r="CQ58" s="52"/>
      <c r="CR58" s="52"/>
      <c r="CS58" s="52"/>
      <c r="CT58" s="52"/>
      <c r="CU58" s="52"/>
      <c r="CV58" s="52"/>
      <c r="CW58" s="52"/>
      <c r="CX58" s="52"/>
      <c r="CY58" s="52"/>
      <c r="CZ58" s="52"/>
      <c r="DA58" s="52"/>
      <c r="DB58" s="52"/>
      <c r="DC58" s="52"/>
      <c r="DD58" s="52"/>
      <c r="DE58" s="52"/>
      <c r="DF58" s="52"/>
      <c r="DG58" s="52"/>
      <c r="DH58" s="52"/>
      <c r="DI58" s="52"/>
      <c r="DJ58" s="52"/>
      <c r="DK58" s="52"/>
      <c r="DL58" s="52"/>
      <c r="DM58" s="52"/>
      <c r="DN58" s="52"/>
      <c r="DO58" s="52"/>
      <c r="DP58" s="52"/>
      <c r="DQ58" s="52"/>
      <c r="DR58" s="52"/>
      <c r="DS58" s="52"/>
      <c r="DT58" s="52"/>
      <c r="DU58" s="52"/>
      <c r="DV58" s="52"/>
      <c r="DW58" s="52"/>
      <c r="DX58" s="52"/>
      <c r="DY58" s="52"/>
      <c r="DZ58" s="52"/>
      <c r="EA58" s="52"/>
      <c r="EB58" s="52"/>
      <c r="EC58" s="52"/>
      <c r="ED58" s="52"/>
      <c r="EE58" s="52"/>
      <c r="EF58" s="52"/>
      <c r="EG58" s="52"/>
      <c r="EH58" s="52"/>
      <c r="EI58" s="52"/>
      <c r="EJ58" s="52"/>
      <c r="EK58" s="52"/>
      <c r="EL58" s="52"/>
      <c r="EM58" s="52"/>
      <c r="EN58" s="52"/>
      <c r="EO58" s="52"/>
      <c r="EP58" s="52"/>
      <c r="EQ58" s="52"/>
      <c r="ER58" s="52"/>
      <c r="ES58" s="52"/>
      <c r="ET58" s="52"/>
      <c r="EU58" s="52"/>
      <c r="EV58" s="52"/>
      <c r="EW58" s="52"/>
      <c r="EX58" s="52"/>
      <c r="EY58" s="52"/>
      <c r="EZ58" s="52"/>
      <c r="FA58" s="52"/>
      <c r="FB58" s="52"/>
      <c r="FC58" s="52"/>
      <c r="FD58" s="52"/>
      <c r="FE58" s="52"/>
      <c r="FF58" s="52"/>
      <c r="FG58" s="52"/>
      <c r="FH58" s="52"/>
      <c r="FI58" s="52"/>
      <c r="FJ58" s="52"/>
      <c r="FK58" s="52"/>
      <c r="FL58" s="52"/>
      <c r="FM58" s="52"/>
      <c r="FN58" s="52"/>
      <c r="FO58" s="52"/>
      <c r="FP58" s="52"/>
      <c r="FQ58" s="52"/>
      <c r="FR58" s="52"/>
      <c r="FS58" s="52"/>
      <c r="FT58" s="52"/>
      <c r="FU58" s="52"/>
      <c r="FV58" s="52"/>
      <c r="FW58" s="52"/>
      <c r="FX58" s="52"/>
      <c r="FY58" s="52"/>
      <c r="FZ58" s="52"/>
      <c r="GA58" s="52"/>
      <c r="GB58" s="52"/>
      <c r="GC58" s="52"/>
      <c r="GD58" s="52"/>
      <c r="GE58" s="52"/>
      <c r="GF58" s="52"/>
      <c r="GG58" s="52"/>
      <c r="GH58" s="52"/>
      <c r="GI58" s="52"/>
      <c r="GJ58" s="52"/>
      <c r="GK58" s="52"/>
      <c r="GL58" s="52"/>
      <c r="GM58" s="52"/>
      <c r="GN58" s="52"/>
      <c r="GO58" s="52"/>
      <c r="GP58" s="52"/>
      <c r="GQ58" s="52"/>
      <c r="GR58" s="52"/>
      <c r="GS58" s="52"/>
      <c r="GT58" s="52"/>
      <c r="GU58" s="52"/>
      <c r="GV58" s="52"/>
      <c r="GW58" s="52"/>
      <c r="GX58" s="52"/>
      <c r="GY58" s="52"/>
      <c r="GZ58" s="52"/>
      <c r="HA58" s="52"/>
    </row>
    <row r="59" spans="1:209" s="2" customFormat="1" ht="14.25" customHeight="1">
      <c r="A59" s="21" t="s">
        <v>10</v>
      </c>
      <c r="B59" s="22" t="s">
        <v>12</v>
      </c>
      <c r="C59" s="47">
        <v>2414.2</v>
      </c>
      <c r="D59" s="28"/>
      <c r="E59" s="28">
        <v>820</v>
      </c>
      <c r="F59" s="39">
        <f t="shared" si="5"/>
        <v>33.96570292436418</v>
      </c>
      <c r="G59" s="29"/>
      <c r="H59" s="29"/>
      <c r="I59" s="31"/>
      <c r="J59" s="28"/>
      <c r="K59" s="51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51"/>
      <c r="AS59" s="51"/>
      <c r="AT59" s="51"/>
      <c r="AU59" s="51"/>
      <c r="AV59" s="51"/>
      <c r="AW59" s="51"/>
      <c r="AX59" s="51"/>
      <c r="AY59" s="51"/>
      <c r="AZ59" s="51"/>
      <c r="BA59" s="51"/>
      <c r="BB59" s="51"/>
      <c r="BC59" s="51"/>
      <c r="BD59" s="51"/>
      <c r="BE59" s="51"/>
      <c r="BF59" s="51"/>
      <c r="BG59" s="51"/>
      <c r="BH59" s="51"/>
      <c r="BI59" s="51"/>
      <c r="BJ59" s="51"/>
      <c r="BK59" s="51"/>
      <c r="BL59" s="51"/>
      <c r="BM59" s="51"/>
      <c r="BN59" s="51"/>
      <c r="BO59" s="51"/>
      <c r="BP59" s="51"/>
      <c r="BQ59" s="51"/>
      <c r="BR59" s="51"/>
      <c r="BS59" s="51"/>
      <c r="BT59" s="51"/>
      <c r="BU59" s="51"/>
      <c r="BV59" s="51"/>
      <c r="BW59" s="51"/>
      <c r="BX59" s="51"/>
      <c r="BY59" s="51"/>
      <c r="BZ59" s="51"/>
      <c r="CA59" s="51"/>
      <c r="CB59" s="51"/>
      <c r="CC59" s="51"/>
      <c r="CD59" s="51"/>
      <c r="CE59" s="51"/>
      <c r="CF59" s="51"/>
      <c r="CG59" s="51"/>
      <c r="CH59" s="51"/>
      <c r="CI59" s="51"/>
      <c r="CJ59" s="51"/>
      <c r="CK59" s="51"/>
      <c r="CL59" s="51"/>
      <c r="CM59" s="51"/>
      <c r="CN59" s="51"/>
      <c r="CO59" s="51"/>
      <c r="CP59" s="51"/>
      <c r="CQ59" s="51"/>
      <c r="CR59" s="51"/>
      <c r="CS59" s="51"/>
      <c r="CT59" s="51"/>
      <c r="CU59" s="51"/>
      <c r="CV59" s="51"/>
      <c r="CW59" s="51"/>
      <c r="CX59" s="51"/>
      <c r="CY59" s="51"/>
      <c r="CZ59" s="51"/>
      <c r="DA59" s="51"/>
      <c r="DB59" s="51"/>
      <c r="DC59" s="51"/>
      <c r="DD59" s="51"/>
      <c r="DE59" s="51"/>
      <c r="DF59" s="51"/>
      <c r="DG59" s="51"/>
      <c r="DH59" s="51"/>
      <c r="DI59" s="51"/>
      <c r="DJ59" s="51"/>
      <c r="DK59" s="51"/>
      <c r="DL59" s="51"/>
      <c r="DM59" s="51"/>
      <c r="DN59" s="51"/>
      <c r="DO59" s="51"/>
      <c r="DP59" s="51"/>
      <c r="DQ59" s="51"/>
      <c r="DR59" s="51"/>
      <c r="DS59" s="51"/>
      <c r="DT59" s="51"/>
      <c r="DU59" s="51"/>
      <c r="DV59" s="51"/>
      <c r="DW59" s="51"/>
      <c r="DX59" s="51"/>
      <c r="DY59" s="51"/>
      <c r="DZ59" s="51"/>
      <c r="EA59" s="51"/>
      <c r="EB59" s="51"/>
      <c r="EC59" s="51"/>
      <c r="ED59" s="51"/>
      <c r="EE59" s="51"/>
      <c r="EF59" s="51"/>
      <c r="EG59" s="51"/>
      <c r="EH59" s="51"/>
      <c r="EI59" s="51"/>
      <c r="EJ59" s="51"/>
      <c r="EK59" s="51"/>
      <c r="EL59" s="51"/>
      <c r="EM59" s="51"/>
      <c r="EN59" s="51"/>
      <c r="EO59" s="51"/>
      <c r="EP59" s="51"/>
      <c r="EQ59" s="51"/>
      <c r="ER59" s="51"/>
      <c r="ES59" s="51"/>
      <c r="ET59" s="51"/>
      <c r="EU59" s="51"/>
      <c r="EV59" s="51"/>
      <c r="EW59" s="51"/>
      <c r="EX59" s="51"/>
      <c r="EY59" s="51"/>
      <c r="EZ59" s="51"/>
      <c r="FA59" s="51"/>
      <c r="FB59" s="51"/>
      <c r="FC59" s="51"/>
      <c r="FD59" s="51"/>
      <c r="FE59" s="51"/>
      <c r="FF59" s="51"/>
      <c r="FG59" s="51"/>
      <c r="FH59" s="51"/>
      <c r="FI59" s="51"/>
      <c r="FJ59" s="51"/>
      <c r="FK59" s="51"/>
      <c r="FL59" s="51"/>
      <c r="FM59" s="51"/>
      <c r="FN59" s="51"/>
      <c r="FO59" s="51"/>
      <c r="FP59" s="51"/>
      <c r="FQ59" s="51"/>
      <c r="FR59" s="51"/>
      <c r="FS59" s="51"/>
      <c r="FT59" s="51"/>
      <c r="FU59" s="51"/>
      <c r="FV59" s="51"/>
      <c r="FW59" s="51"/>
      <c r="FX59" s="51"/>
      <c r="FY59" s="51"/>
      <c r="FZ59" s="51"/>
      <c r="GA59" s="51"/>
      <c r="GB59" s="51"/>
      <c r="GC59" s="51"/>
      <c r="GD59" s="51"/>
      <c r="GE59" s="51"/>
      <c r="GF59" s="51"/>
      <c r="GG59" s="51"/>
      <c r="GH59" s="51"/>
      <c r="GI59" s="51"/>
      <c r="GJ59" s="51"/>
      <c r="GK59" s="51"/>
      <c r="GL59" s="51"/>
      <c r="GM59" s="51"/>
      <c r="GN59" s="51"/>
      <c r="GO59" s="51"/>
      <c r="GP59" s="51"/>
      <c r="GQ59" s="51"/>
      <c r="GR59" s="51"/>
      <c r="GS59" s="51"/>
      <c r="GT59" s="51"/>
      <c r="GU59" s="51"/>
      <c r="GV59" s="51"/>
      <c r="GW59" s="51"/>
      <c r="GX59" s="51"/>
      <c r="GY59" s="51"/>
      <c r="GZ59" s="51"/>
      <c r="HA59" s="51"/>
    </row>
    <row r="60" spans="1:209" s="1" customFormat="1" ht="12.75">
      <c r="A60" s="23" t="s">
        <v>52</v>
      </c>
      <c r="B60" s="24"/>
      <c r="C60" s="46">
        <v>485.5</v>
      </c>
      <c r="D60" s="29"/>
      <c r="E60" s="46">
        <v>138.3</v>
      </c>
      <c r="F60" s="36">
        <f t="shared" si="5"/>
        <v>28.48609680741504</v>
      </c>
      <c r="G60" s="29"/>
      <c r="H60" s="29"/>
      <c r="I60" s="31"/>
      <c r="J60" s="29"/>
      <c r="K60" s="52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2"/>
      <c r="AU60" s="52"/>
      <c r="AV60" s="52"/>
      <c r="AW60" s="52"/>
      <c r="AX60" s="52"/>
      <c r="AY60" s="52"/>
      <c r="AZ60" s="52"/>
      <c r="BA60" s="52"/>
      <c r="BB60" s="52"/>
      <c r="BC60" s="52"/>
      <c r="BD60" s="52"/>
      <c r="BE60" s="52"/>
      <c r="BF60" s="52"/>
      <c r="BG60" s="52"/>
      <c r="BH60" s="52"/>
      <c r="BI60" s="52"/>
      <c r="BJ60" s="52"/>
      <c r="BK60" s="52"/>
      <c r="BL60" s="52"/>
      <c r="BM60" s="52"/>
      <c r="BN60" s="52"/>
      <c r="BO60" s="52"/>
      <c r="BP60" s="52"/>
      <c r="BQ60" s="52"/>
      <c r="BR60" s="52"/>
      <c r="BS60" s="52"/>
      <c r="BT60" s="52"/>
      <c r="BU60" s="52"/>
      <c r="BV60" s="52"/>
      <c r="BW60" s="52"/>
      <c r="BX60" s="52"/>
      <c r="BY60" s="52"/>
      <c r="BZ60" s="52"/>
      <c r="CA60" s="52"/>
      <c r="CB60" s="52"/>
      <c r="CC60" s="52"/>
      <c r="CD60" s="52"/>
      <c r="CE60" s="52"/>
      <c r="CF60" s="52"/>
      <c r="CG60" s="52"/>
      <c r="CH60" s="52"/>
      <c r="CI60" s="52"/>
      <c r="CJ60" s="52"/>
      <c r="CK60" s="52"/>
      <c r="CL60" s="52"/>
      <c r="CM60" s="52"/>
      <c r="CN60" s="52"/>
      <c r="CO60" s="52"/>
      <c r="CP60" s="52"/>
      <c r="CQ60" s="52"/>
      <c r="CR60" s="52"/>
      <c r="CS60" s="52"/>
      <c r="CT60" s="52"/>
      <c r="CU60" s="52"/>
      <c r="CV60" s="52"/>
      <c r="CW60" s="52"/>
      <c r="CX60" s="52"/>
      <c r="CY60" s="52"/>
      <c r="CZ60" s="52"/>
      <c r="DA60" s="52"/>
      <c r="DB60" s="52"/>
      <c r="DC60" s="52"/>
      <c r="DD60" s="52"/>
      <c r="DE60" s="52"/>
      <c r="DF60" s="52"/>
      <c r="DG60" s="52"/>
      <c r="DH60" s="52"/>
      <c r="DI60" s="52"/>
      <c r="DJ60" s="52"/>
      <c r="DK60" s="52"/>
      <c r="DL60" s="52"/>
      <c r="DM60" s="52"/>
      <c r="DN60" s="52"/>
      <c r="DO60" s="52"/>
      <c r="DP60" s="52"/>
      <c r="DQ60" s="52"/>
      <c r="DR60" s="52"/>
      <c r="DS60" s="52"/>
      <c r="DT60" s="52"/>
      <c r="DU60" s="52"/>
      <c r="DV60" s="52"/>
      <c r="DW60" s="52"/>
      <c r="DX60" s="52"/>
      <c r="DY60" s="52"/>
      <c r="DZ60" s="52"/>
      <c r="EA60" s="52"/>
      <c r="EB60" s="52"/>
      <c r="EC60" s="52"/>
      <c r="ED60" s="52"/>
      <c r="EE60" s="52"/>
      <c r="EF60" s="52"/>
      <c r="EG60" s="52"/>
      <c r="EH60" s="52"/>
      <c r="EI60" s="52"/>
      <c r="EJ60" s="52"/>
      <c r="EK60" s="52"/>
      <c r="EL60" s="52"/>
      <c r="EM60" s="52"/>
      <c r="EN60" s="52"/>
      <c r="EO60" s="52"/>
      <c r="EP60" s="52"/>
      <c r="EQ60" s="52"/>
      <c r="ER60" s="52"/>
      <c r="ES60" s="52"/>
      <c r="ET60" s="52"/>
      <c r="EU60" s="52"/>
      <c r="EV60" s="52"/>
      <c r="EW60" s="52"/>
      <c r="EX60" s="52"/>
      <c r="EY60" s="52"/>
      <c r="EZ60" s="52"/>
      <c r="FA60" s="52"/>
      <c r="FB60" s="52"/>
      <c r="FC60" s="52"/>
      <c r="FD60" s="52"/>
      <c r="FE60" s="52"/>
      <c r="FF60" s="52"/>
      <c r="FG60" s="52"/>
      <c r="FH60" s="52"/>
      <c r="FI60" s="52"/>
      <c r="FJ60" s="52"/>
      <c r="FK60" s="52"/>
      <c r="FL60" s="52"/>
      <c r="FM60" s="52"/>
      <c r="FN60" s="52"/>
      <c r="FO60" s="52"/>
      <c r="FP60" s="52"/>
      <c r="FQ60" s="52"/>
      <c r="FR60" s="52"/>
      <c r="FS60" s="52"/>
      <c r="FT60" s="52"/>
      <c r="FU60" s="52"/>
      <c r="FV60" s="52"/>
      <c r="FW60" s="52"/>
      <c r="FX60" s="52"/>
      <c r="FY60" s="52"/>
      <c r="FZ60" s="52"/>
      <c r="GA60" s="52"/>
      <c r="GB60" s="52"/>
      <c r="GC60" s="52"/>
      <c r="GD60" s="52"/>
      <c r="GE60" s="52"/>
      <c r="GF60" s="52"/>
      <c r="GG60" s="52"/>
      <c r="GH60" s="52"/>
      <c r="GI60" s="52"/>
      <c r="GJ60" s="52"/>
      <c r="GK60" s="52"/>
      <c r="GL60" s="52"/>
      <c r="GM60" s="52"/>
      <c r="GN60" s="52"/>
      <c r="GO60" s="52"/>
      <c r="GP60" s="52"/>
      <c r="GQ60" s="52"/>
      <c r="GR60" s="52"/>
      <c r="GS60" s="52"/>
      <c r="GT60" s="52"/>
      <c r="GU60" s="52"/>
      <c r="GV60" s="52"/>
      <c r="GW60" s="52"/>
      <c r="GX60" s="52"/>
      <c r="GY60" s="52"/>
      <c r="GZ60" s="52"/>
      <c r="HA60" s="52"/>
    </row>
    <row r="61" spans="1:209" s="1" customFormat="1" ht="12.75">
      <c r="A61" s="23" t="s">
        <v>47</v>
      </c>
      <c r="B61" s="24"/>
      <c r="C61" s="46">
        <v>146.6</v>
      </c>
      <c r="D61" s="29"/>
      <c r="E61" s="46">
        <v>64.1</v>
      </c>
      <c r="F61" s="36">
        <f t="shared" si="5"/>
        <v>43.72442019099591</v>
      </c>
      <c r="G61" s="29"/>
      <c r="H61" s="29"/>
      <c r="I61" s="31"/>
      <c r="J61" s="29"/>
      <c r="K61" s="52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2"/>
      <c r="AU61" s="52"/>
      <c r="AV61" s="52"/>
      <c r="AW61" s="52"/>
      <c r="AX61" s="52"/>
      <c r="AY61" s="52"/>
      <c r="AZ61" s="52"/>
      <c r="BA61" s="52"/>
      <c r="BB61" s="52"/>
      <c r="BC61" s="52"/>
      <c r="BD61" s="52"/>
      <c r="BE61" s="52"/>
      <c r="BF61" s="52"/>
      <c r="BG61" s="52"/>
      <c r="BH61" s="52"/>
      <c r="BI61" s="52"/>
      <c r="BJ61" s="52"/>
      <c r="BK61" s="52"/>
      <c r="BL61" s="52"/>
      <c r="BM61" s="52"/>
      <c r="BN61" s="52"/>
      <c r="BO61" s="52"/>
      <c r="BP61" s="52"/>
      <c r="BQ61" s="52"/>
      <c r="BR61" s="52"/>
      <c r="BS61" s="52"/>
      <c r="BT61" s="52"/>
      <c r="BU61" s="52"/>
      <c r="BV61" s="52"/>
      <c r="BW61" s="52"/>
      <c r="BX61" s="52"/>
      <c r="BY61" s="52"/>
      <c r="BZ61" s="52"/>
      <c r="CA61" s="52"/>
      <c r="CB61" s="52"/>
      <c r="CC61" s="52"/>
      <c r="CD61" s="52"/>
      <c r="CE61" s="52"/>
      <c r="CF61" s="52"/>
      <c r="CG61" s="52"/>
      <c r="CH61" s="52"/>
      <c r="CI61" s="52"/>
      <c r="CJ61" s="52"/>
      <c r="CK61" s="52"/>
      <c r="CL61" s="52"/>
      <c r="CM61" s="52"/>
      <c r="CN61" s="52"/>
      <c r="CO61" s="52"/>
      <c r="CP61" s="52"/>
      <c r="CQ61" s="52"/>
      <c r="CR61" s="52"/>
      <c r="CS61" s="52"/>
      <c r="CT61" s="52"/>
      <c r="CU61" s="52"/>
      <c r="CV61" s="52"/>
      <c r="CW61" s="52"/>
      <c r="CX61" s="52"/>
      <c r="CY61" s="52"/>
      <c r="CZ61" s="52"/>
      <c r="DA61" s="52"/>
      <c r="DB61" s="52"/>
      <c r="DC61" s="52"/>
      <c r="DD61" s="52"/>
      <c r="DE61" s="52"/>
      <c r="DF61" s="52"/>
      <c r="DG61" s="52"/>
      <c r="DH61" s="52"/>
      <c r="DI61" s="52"/>
      <c r="DJ61" s="52"/>
      <c r="DK61" s="52"/>
      <c r="DL61" s="52"/>
      <c r="DM61" s="52"/>
      <c r="DN61" s="52"/>
      <c r="DO61" s="52"/>
      <c r="DP61" s="52"/>
      <c r="DQ61" s="52"/>
      <c r="DR61" s="52"/>
      <c r="DS61" s="52"/>
      <c r="DT61" s="52"/>
      <c r="DU61" s="52"/>
      <c r="DV61" s="52"/>
      <c r="DW61" s="52"/>
      <c r="DX61" s="52"/>
      <c r="DY61" s="52"/>
      <c r="DZ61" s="52"/>
      <c r="EA61" s="52"/>
      <c r="EB61" s="52"/>
      <c r="EC61" s="52"/>
      <c r="ED61" s="52"/>
      <c r="EE61" s="52"/>
      <c r="EF61" s="52"/>
      <c r="EG61" s="52"/>
      <c r="EH61" s="52"/>
      <c r="EI61" s="52"/>
      <c r="EJ61" s="52"/>
      <c r="EK61" s="52"/>
      <c r="EL61" s="52"/>
      <c r="EM61" s="52"/>
      <c r="EN61" s="52"/>
      <c r="EO61" s="52"/>
      <c r="EP61" s="52"/>
      <c r="EQ61" s="52"/>
      <c r="ER61" s="52"/>
      <c r="ES61" s="52"/>
      <c r="ET61" s="52"/>
      <c r="EU61" s="52"/>
      <c r="EV61" s="52"/>
      <c r="EW61" s="52"/>
      <c r="EX61" s="52"/>
      <c r="EY61" s="52"/>
      <c r="EZ61" s="52"/>
      <c r="FA61" s="52"/>
      <c r="FB61" s="52"/>
      <c r="FC61" s="52"/>
      <c r="FD61" s="52"/>
      <c r="FE61" s="52"/>
      <c r="FF61" s="52"/>
      <c r="FG61" s="52"/>
      <c r="FH61" s="52"/>
      <c r="FI61" s="52"/>
      <c r="FJ61" s="52"/>
      <c r="FK61" s="52"/>
      <c r="FL61" s="52"/>
      <c r="FM61" s="52"/>
      <c r="FN61" s="52"/>
      <c r="FO61" s="52"/>
      <c r="FP61" s="52"/>
      <c r="FQ61" s="52"/>
      <c r="FR61" s="52"/>
      <c r="FS61" s="52"/>
      <c r="FT61" s="52"/>
      <c r="FU61" s="52"/>
      <c r="FV61" s="52"/>
      <c r="FW61" s="52"/>
      <c r="FX61" s="52"/>
      <c r="FY61" s="52"/>
      <c r="FZ61" s="52"/>
      <c r="GA61" s="52"/>
      <c r="GB61" s="52"/>
      <c r="GC61" s="52"/>
      <c r="GD61" s="52"/>
      <c r="GE61" s="52"/>
      <c r="GF61" s="52"/>
      <c r="GG61" s="52"/>
      <c r="GH61" s="52"/>
      <c r="GI61" s="52"/>
      <c r="GJ61" s="52"/>
      <c r="GK61" s="52"/>
      <c r="GL61" s="52"/>
      <c r="GM61" s="52"/>
      <c r="GN61" s="52"/>
      <c r="GO61" s="52"/>
      <c r="GP61" s="52"/>
      <c r="GQ61" s="52"/>
      <c r="GR61" s="52"/>
      <c r="GS61" s="52"/>
      <c r="GT61" s="52"/>
      <c r="GU61" s="52"/>
      <c r="GV61" s="52"/>
      <c r="GW61" s="52"/>
      <c r="GX61" s="52"/>
      <c r="GY61" s="52"/>
      <c r="GZ61" s="52"/>
      <c r="HA61" s="52"/>
    </row>
    <row r="62" spans="1:209" s="1" customFormat="1" ht="12.75">
      <c r="A62" s="23" t="s">
        <v>48</v>
      </c>
      <c r="B62" s="24"/>
      <c r="C62" s="46"/>
      <c r="D62" s="29"/>
      <c r="E62" s="46"/>
      <c r="F62" s="36">
        <v>0</v>
      </c>
      <c r="G62" s="29"/>
      <c r="H62" s="29"/>
      <c r="I62" s="31"/>
      <c r="J62" s="29"/>
      <c r="K62" s="52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2"/>
      <c r="AU62" s="52"/>
      <c r="AV62" s="52"/>
      <c r="AW62" s="52"/>
      <c r="AX62" s="52"/>
      <c r="AY62" s="52"/>
      <c r="AZ62" s="52"/>
      <c r="BA62" s="52"/>
      <c r="BB62" s="52"/>
      <c r="BC62" s="52"/>
      <c r="BD62" s="52"/>
      <c r="BE62" s="52"/>
      <c r="BF62" s="52"/>
      <c r="BG62" s="52"/>
      <c r="BH62" s="52"/>
      <c r="BI62" s="52"/>
      <c r="BJ62" s="52"/>
      <c r="BK62" s="52"/>
      <c r="BL62" s="52"/>
      <c r="BM62" s="52"/>
      <c r="BN62" s="52"/>
      <c r="BO62" s="52"/>
      <c r="BP62" s="52"/>
      <c r="BQ62" s="52"/>
      <c r="BR62" s="52"/>
      <c r="BS62" s="52"/>
      <c r="BT62" s="52"/>
      <c r="BU62" s="52"/>
      <c r="BV62" s="52"/>
      <c r="BW62" s="52"/>
      <c r="BX62" s="52"/>
      <c r="BY62" s="52"/>
      <c r="BZ62" s="52"/>
      <c r="CA62" s="52"/>
      <c r="CB62" s="52"/>
      <c r="CC62" s="52"/>
      <c r="CD62" s="52"/>
      <c r="CE62" s="52"/>
      <c r="CF62" s="52"/>
      <c r="CG62" s="52"/>
      <c r="CH62" s="52"/>
      <c r="CI62" s="52"/>
      <c r="CJ62" s="52"/>
      <c r="CK62" s="52"/>
      <c r="CL62" s="52"/>
      <c r="CM62" s="52"/>
      <c r="CN62" s="52"/>
      <c r="CO62" s="52"/>
      <c r="CP62" s="52"/>
      <c r="CQ62" s="52"/>
      <c r="CR62" s="52"/>
      <c r="CS62" s="52"/>
      <c r="CT62" s="52"/>
      <c r="CU62" s="52"/>
      <c r="CV62" s="52"/>
      <c r="CW62" s="52"/>
      <c r="CX62" s="52"/>
      <c r="CY62" s="52"/>
      <c r="CZ62" s="52"/>
      <c r="DA62" s="52"/>
      <c r="DB62" s="52"/>
      <c r="DC62" s="52"/>
      <c r="DD62" s="52"/>
      <c r="DE62" s="52"/>
      <c r="DF62" s="52"/>
      <c r="DG62" s="52"/>
      <c r="DH62" s="52"/>
      <c r="DI62" s="52"/>
      <c r="DJ62" s="52"/>
      <c r="DK62" s="52"/>
      <c r="DL62" s="52"/>
      <c r="DM62" s="52"/>
      <c r="DN62" s="52"/>
      <c r="DO62" s="52"/>
      <c r="DP62" s="52"/>
      <c r="DQ62" s="52"/>
      <c r="DR62" s="52"/>
      <c r="DS62" s="52"/>
      <c r="DT62" s="52"/>
      <c r="DU62" s="52"/>
      <c r="DV62" s="52"/>
      <c r="DW62" s="52"/>
      <c r="DX62" s="52"/>
      <c r="DY62" s="52"/>
      <c r="DZ62" s="52"/>
      <c r="EA62" s="52"/>
      <c r="EB62" s="52"/>
      <c r="EC62" s="52"/>
      <c r="ED62" s="52"/>
      <c r="EE62" s="52"/>
      <c r="EF62" s="52"/>
      <c r="EG62" s="52"/>
      <c r="EH62" s="52"/>
      <c r="EI62" s="52"/>
      <c r="EJ62" s="52"/>
      <c r="EK62" s="52"/>
      <c r="EL62" s="52"/>
      <c r="EM62" s="52"/>
      <c r="EN62" s="52"/>
      <c r="EO62" s="52"/>
      <c r="EP62" s="52"/>
      <c r="EQ62" s="52"/>
      <c r="ER62" s="52"/>
      <c r="ES62" s="52"/>
      <c r="ET62" s="52"/>
      <c r="EU62" s="52"/>
      <c r="EV62" s="52"/>
      <c r="EW62" s="52"/>
      <c r="EX62" s="52"/>
      <c r="EY62" s="52"/>
      <c r="EZ62" s="52"/>
      <c r="FA62" s="52"/>
      <c r="FB62" s="52"/>
      <c r="FC62" s="52"/>
      <c r="FD62" s="52"/>
      <c r="FE62" s="52"/>
      <c r="FF62" s="52"/>
      <c r="FG62" s="52"/>
      <c r="FH62" s="52"/>
      <c r="FI62" s="52"/>
      <c r="FJ62" s="52"/>
      <c r="FK62" s="52"/>
      <c r="FL62" s="52"/>
      <c r="FM62" s="52"/>
      <c r="FN62" s="52"/>
      <c r="FO62" s="52"/>
      <c r="FP62" s="52"/>
      <c r="FQ62" s="52"/>
      <c r="FR62" s="52"/>
      <c r="FS62" s="52"/>
      <c r="FT62" s="52"/>
      <c r="FU62" s="52"/>
      <c r="FV62" s="52"/>
      <c r="FW62" s="52"/>
      <c r="FX62" s="52"/>
      <c r="FY62" s="52"/>
      <c r="FZ62" s="52"/>
      <c r="GA62" s="52"/>
      <c r="GB62" s="52"/>
      <c r="GC62" s="52"/>
      <c r="GD62" s="52"/>
      <c r="GE62" s="52"/>
      <c r="GF62" s="52"/>
      <c r="GG62" s="52"/>
      <c r="GH62" s="52"/>
      <c r="GI62" s="52"/>
      <c r="GJ62" s="52"/>
      <c r="GK62" s="52"/>
      <c r="GL62" s="52"/>
      <c r="GM62" s="52"/>
      <c r="GN62" s="52"/>
      <c r="GO62" s="52"/>
      <c r="GP62" s="52"/>
      <c r="GQ62" s="52"/>
      <c r="GR62" s="52"/>
      <c r="GS62" s="52"/>
      <c r="GT62" s="52"/>
      <c r="GU62" s="52"/>
      <c r="GV62" s="52"/>
      <c r="GW62" s="52"/>
      <c r="GX62" s="52"/>
      <c r="GY62" s="52"/>
      <c r="GZ62" s="52"/>
      <c r="HA62" s="52"/>
    </row>
    <row r="63" spans="1:209" s="1" customFormat="1" ht="13.5" customHeight="1">
      <c r="A63" s="23" t="s">
        <v>3</v>
      </c>
      <c r="B63" s="24"/>
      <c r="C63" s="29">
        <f>C59-C60-C61-C62</f>
        <v>1782.1</v>
      </c>
      <c r="D63" s="29">
        <f>D59-D60-D61-D62</f>
        <v>0</v>
      </c>
      <c r="E63" s="29">
        <f>E59-E60-E61-E62</f>
        <v>617.6</v>
      </c>
      <c r="F63" s="36">
        <f aca="true" t="shared" si="6" ref="F63:F70">E63/C63*100</f>
        <v>34.655743224285956</v>
      </c>
      <c r="G63" s="29"/>
      <c r="H63" s="29"/>
      <c r="I63" s="31"/>
      <c r="J63" s="29"/>
      <c r="K63" s="52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2"/>
      <c r="AU63" s="52"/>
      <c r="AV63" s="52"/>
      <c r="AW63" s="52"/>
      <c r="AX63" s="52"/>
      <c r="AY63" s="52"/>
      <c r="AZ63" s="52"/>
      <c r="BA63" s="52"/>
      <c r="BB63" s="52"/>
      <c r="BC63" s="52"/>
      <c r="BD63" s="52"/>
      <c r="BE63" s="52"/>
      <c r="BF63" s="52"/>
      <c r="BG63" s="52"/>
      <c r="BH63" s="52"/>
      <c r="BI63" s="52"/>
      <c r="BJ63" s="52"/>
      <c r="BK63" s="52"/>
      <c r="BL63" s="52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2"/>
      <c r="CA63" s="52"/>
      <c r="CB63" s="52"/>
      <c r="CC63" s="52"/>
      <c r="CD63" s="52"/>
      <c r="CE63" s="52"/>
      <c r="CF63" s="52"/>
      <c r="CG63" s="52"/>
      <c r="CH63" s="52"/>
      <c r="CI63" s="52"/>
      <c r="CJ63" s="52"/>
      <c r="CK63" s="52"/>
      <c r="CL63" s="52"/>
      <c r="CM63" s="52"/>
      <c r="CN63" s="52"/>
      <c r="CO63" s="52"/>
      <c r="CP63" s="52"/>
      <c r="CQ63" s="52"/>
      <c r="CR63" s="52"/>
      <c r="CS63" s="52"/>
      <c r="CT63" s="52"/>
      <c r="CU63" s="52"/>
      <c r="CV63" s="52"/>
      <c r="CW63" s="52"/>
      <c r="CX63" s="52"/>
      <c r="CY63" s="52"/>
      <c r="CZ63" s="52"/>
      <c r="DA63" s="52"/>
      <c r="DB63" s="52"/>
      <c r="DC63" s="52"/>
      <c r="DD63" s="52"/>
      <c r="DE63" s="52"/>
      <c r="DF63" s="52"/>
      <c r="DG63" s="52"/>
      <c r="DH63" s="52"/>
      <c r="DI63" s="52"/>
      <c r="DJ63" s="52"/>
      <c r="DK63" s="52"/>
      <c r="DL63" s="52"/>
      <c r="DM63" s="52"/>
      <c r="DN63" s="52"/>
      <c r="DO63" s="52"/>
      <c r="DP63" s="52"/>
      <c r="DQ63" s="52"/>
      <c r="DR63" s="52"/>
      <c r="DS63" s="52"/>
      <c r="DT63" s="52"/>
      <c r="DU63" s="52"/>
      <c r="DV63" s="52"/>
      <c r="DW63" s="52"/>
      <c r="DX63" s="52"/>
      <c r="DY63" s="52"/>
      <c r="DZ63" s="52"/>
      <c r="EA63" s="52"/>
      <c r="EB63" s="52"/>
      <c r="EC63" s="52"/>
      <c r="ED63" s="52"/>
      <c r="EE63" s="52"/>
      <c r="EF63" s="52"/>
      <c r="EG63" s="52"/>
      <c r="EH63" s="52"/>
      <c r="EI63" s="52"/>
      <c r="EJ63" s="52"/>
      <c r="EK63" s="52"/>
      <c r="EL63" s="52"/>
      <c r="EM63" s="52"/>
      <c r="EN63" s="52"/>
      <c r="EO63" s="52"/>
      <c r="EP63" s="52"/>
      <c r="EQ63" s="52"/>
      <c r="ER63" s="52"/>
      <c r="ES63" s="52"/>
      <c r="ET63" s="52"/>
      <c r="EU63" s="52"/>
      <c r="EV63" s="52"/>
      <c r="EW63" s="52"/>
      <c r="EX63" s="52"/>
      <c r="EY63" s="52"/>
      <c r="EZ63" s="52"/>
      <c r="FA63" s="52"/>
      <c r="FB63" s="52"/>
      <c r="FC63" s="52"/>
      <c r="FD63" s="52"/>
      <c r="FE63" s="52"/>
      <c r="FF63" s="52"/>
      <c r="FG63" s="52"/>
      <c r="FH63" s="52"/>
      <c r="FI63" s="52"/>
      <c r="FJ63" s="52"/>
      <c r="FK63" s="52"/>
      <c r="FL63" s="52"/>
      <c r="FM63" s="52"/>
      <c r="FN63" s="52"/>
      <c r="FO63" s="52"/>
      <c r="FP63" s="52"/>
      <c r="FQ63" s="52"/>
      <c r="FR63" s="52"/>
      <c r="FS63" s="52"/>
      <c r="FT63" s="52"/>
      <c r="FU63" s="52"/>
      <c r="FV63" s="52"/>
      <c r="FW63" s="52"/>
      <c r="FX63" s="52"/>
      <c r="FY63" s="52"/>
      <c r="FZ63" s="52"/>
      <c r="GA63" s="52"/>
      <c r="GB63" s="52"/>
      <c r="GC63" s="52"/>
      <c r="GD63" s="52"/>
      <c r="GE63" s="52"/>
      <c r="GF63" s="52"/>
      <c r="GG63" s="52"/>
      <c r="GH63" s="52"/>
      <c r="GI63" s="52"/>
      <c r="GJ63" s="52"/>
      <c r="GK63" s="52"/>
      <c r="GL63" s="52"/>
      <c r="GM63" s="52"/>
      <c r="GN63" s="52"/>
      <c r="GO63" s="52"/>
      <c r="GP63" s="52"/>
      <c r="GQ63" s="52"/>
      <c r="GR63" s="52"/>
      <c r="GS63" s="52"/>
      <c r="GT63" s="52"/>
      <c r="GU63" s="52"/>
      <c r="GV63" s="52"/>
      <c r="GW63" s="52"/>
      <c r="GX63" s="52"/>
      <c r="GY63" s="52"/>
      <c r="GZ63" s="52"/>
      <c r="HA63" s="52"/>
    </row>
    <row r="64" spans="1:209" s="7" customFormat="1" ht="17.25" customHeight="1">
      <c r="A64" s="16" t="s">
        <v>14</v>
      </c>
      <c r="B64" s="20" t="s">
        <v>15</v>
      </c>
      <c r="C64" s="40">
        <v>14357.4</v>
      </c>
      <c r="D64" s="27"/>
      <c r="E64" s="40">
        <v>4657.8</v>
      </c>
      <c r="F64" s="39">
        <f t="shared" si="6"/>
        <v>32.44180701241172</v>
      </c>
      <c r="G64" s="40">
        <v>42</v>
      </c>
      <c r="H64" s="27"/>
      <c r="I64" s="45">
        <v>24.5</v>
      </c>
      <c r="J64" s="40">
        <f>I64/G64*100</f>
        <v>58.333333333333336</v>
      </c>
      <c r="K64" s="53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53"/>
      <c r="AL64" s="53"/>
      <c r="AM64" s="53"/>
      <c r="AN64" s="53"/>
      <c r="AO64" s="53"/>
      <c r="AP64" s="53"/>
      <c r="AQ64" s="53"/>
      <c r="AR64" s="53"/>
      <c r="AS64" s="53"/>
      <c r="AT64" s="53"/>
      <c r="AU64" s="53"/>
      <c r="AV64" s="53"/>
      <c r="AW64" s="53"/>
      <c r="AX64" s="53"/>
      <c r="AY64" s="53"/>
      <c r="AZ64" s="53"/>
      <c r="BA64" s="53"/>
      <c r="BB64" s="53"/>
      <c r="BC64" s="53"/>
      <c r="BD64" s="53"/>
      <c r="BE64" s="53"/>
      <c r="BF64" s="53"/>
      <c r="BG64" s="53"/>
      <c r="BH64" s="53"/>
      <c r="BI64" s="53"/>
      <c r="BJ64" s="53"/>
      <c r="BK64" s="53"/>
      <c r="BL64" s="53"/>
      <c r="BM64" s="53"/>
      <c r="BN64" s="53"/>
      <c r="BO64" s="53"/>
      <c r="BP64" s="53"/>
      <c r="BQ64" s="53"/>
      <c r="BR64" s="53"/>
      <c r="BS64" s="53"/>
      <c r="BT64" s="53"/>
      <c r="BU64" s="53"/>
      <c r="BV64" s="53"/>
      <c r="BW64" s="53"/>
      <c r="BX64" s="53"/>
      <c r="BY64" s="53"/>
      <c r="BZ64" s="53"/>
      <c r="CA64" s="53"/>
      <c r="CB64" s="53"/>
      <c r="CC64" s="53"/>
      <c r="CD64" s="53"/>
      <c r="CE64" s="53"/>
      <c r="CF64" s="53"/>
      <c r="CG64" s="53"/>
      <c r="CH64" s="53"/>
      <c r="CI64" s="53"/>
      <c r="CJ64" s="53"/>
      <c r="CK64" s="53"/>
      <c r="CL64" s="53"/>
      <c r="CM64" s="53"/>
      <c r="CN64" s="53"/>
      <c r="CO64" s="53"/>
      <c r="CP64" s="53"/>
      <c r="CQ64" s="53"/>
      <c r="CR64" s="53"/>
      <c r="CS64" s="53"/>
      <c r="CT64" s="53"/>
      <c r="CU64" s="53"/>
      <c r="CV64" s="53"/>
      <c r="CW64" s="53"/>
      <c r="CX64" s="53"/>
      <c r="CY64" s="53"/>
      <c r="CZ64" s="53"/>
      <c r="DA64" s="53"/>
      <c r="DB64" s="53"/>
      <c r="DC64" s="53"/>
      <c r="DD64" s="53"/>
      <c r="DE64" s="53"/>
      <c r="DF64" s="53"/>
      <c r="DG64" s="53"/>
      <c r="DH64" s="53"/>
      <c r="DI64" s="53"/>
      <c r="DJ64" s="53"/>
      <c r="DK64" s="53"/>
      <c r="DL64" s="53"/>
      <c r="DM64" s="53"/>
      <c r="DN64" s="53"/>
      <c r="DO64" s="53"/>
      <c r="DP64" s="53"/>
      <c r="DQ64" s="53"/>
      <c r="DR64" s="53"/>
      <c r="DS64" s="53"/>
      <c r="DT64" s="53"/>
      <c r="DU64" s="53"/>
      <c r="DV64" s="53"/>
      <c r="DW64" s="53"/>
      <c r="DX64" s="53"/>
      <c r="DY64" s="53"/>
      <c r="DZ64" s="53"/>
      <c r="EA64" s="53"/>
      <c r="EB64" s="53"/>
      <c r="EC64" s="53"/>
      <c r="ED64" s="53"/>
      <c r="EE64" s="53"/>
      <c r="EF64" s="53"/>
      <c r="EG64" s="53"/>
      <c r="EH64" s="53"/>
      <c r="EI64" s="53"/>
      <c r="EJ64" s="53"/>
      <c r="EK64" s="53"/>
      <c r="EL64" s="53"/>
      <c r="EM64" s="53"/>
      <c r="EN64" s="53"/>
      <c r="EO64" s="53"/>
      <c r="EP64" s="53"/>
      <c r="EQ64" s="53"/>
      <c r="ER64" s="53"/>
      <c r="ES64" s="53"/>
      <c r="ET64" s="53"/>
      <c r="EU64" s="53"/>
      <c r="EV64" s="53"/>
      <c r="EW64" s="53"/>
      <c r="EX64" s="53"/>
      <c r="EY64" s="53"/>
      <c r="EZ64" s="53"/>
      <c r="FA64" s="53"/>
      <c r="FB64" s="53"/>
      <c r="FC64" s="53"/>
      <c r="FD64" s="53"/>
      <c r="FE64" s="53"/>
      <c r="FF64" s="53"/>
      <c r="FG64" s="53"/>
      <c r="FH64" s="53"/>
      <c r="FI64" s="53"/>
      <c r="FJ64" s="53"/>
      <c r="FK64" s="53"/>
      <c r="FL64" s="53"/>
      <c r="FM64" s="53"/>
      <c r="FN64" s="53"/>
      <c r="FO64" s="53"/>
      <c r="FP64" s="53"/>
      <c r="FQ64" s="53"/>
      <c r="FR64" s="53"/>
      <c r="FS64" s="53"/>
      <c r="FT64" s="53"/>
      <c r="FU64" s="53"/>
      <c r="FV64" s="53"/>
      <c r="FW64" s="53"/>
      <c r="FX64" s="53"/>
      <c r="FY64" s="53"/>
      <c r="FZ64" s="53"/>
      <c r="GA64" s="53"/>
      <c r="GB64" s="53"/>
      <c r="GC64" s="53"/>
      <c r="GD64" s="53"/>
      <c r="GE64" s="53"/>
      <c r="GF64" s="53"/>
      <c r="GG64" s="53"/>
      <c r="GH64" s="53"/>
      <c r="GI64" s="53"/>
      <c r="GJ64" s="53"/>
      <c r="GK64" s="53"/>
      <c r="GL64" s="53"/>
      <c r="GM64" s="53"/>
      <c r="GN64" s="53"/>
      <c r="GO64" s="53"/>
      <c r="GP64" s="53"/>
      <c r="GQ64" s="53"/>
      <c r="GR64" s="53"/>
      <c r="GS64" s="53"/>
      <c r="GT64" s="53"/>
      <c r="GU64" s="53"/>
      <c r="GV64" s="53"/>
      <c r="GW64" s="53"/>
      <c r="GX64" s="53"/>
      <c r="GY64" s="53"/>
      <c r="GZ64" s="53"/>
      <c r="HA64" s="53"/>
    </row>
    <row r="65" spans="1:10" ht="12.75">
      <c r="A65" s="23" t="s">
        <v>54</v>
      </c>
      <c r="B65" s="19"/>
      <c r="C65" s="26">
        <v>8806.8</v>
      </c>
      <c r="D65" s="26"/>
      <c r="E65" s="37">
        <v>2840.2</v>
      </c>
      <c r="F65" s="36">
        <f t="shared" si="6"/>
        <v>32.25007948403507</v>
      </c>
      <c r="G65" s="26"/>
      <c r="H65" s="26"/>
      <c r="I65" s="30"/>
      <c r="J65" s="40"/>
    </row>
    <row r="66" spans="1:10" ht="12.75">
      <c r="A66" s="23" t="s">
        <v>55</v>
      </c>
      <c r="B66" s="19"/>
      <c r="C66" s="37">
        <v>2659.7</v>
      </c>
      <c r="D66" s="37"/>
      <c r="E66" s="37">
        <v>701.6</v>
      </c>
      <c r="F66" s="36">
        <f t="shared" si="6"/>
        <v>26.378914915216008</v>
      </c>
      <c r="G66" s="26"/>
      <c r="H66" s="26"/>
      <c r="I66" s="30"/>
      <c r="J66" s="40"/>
    </row>
    <row r="67" spans="1:10" ht="12.75">
      <c r="A67" s="23" t="s">
        <v>48</v>
      </c>
      <c r="B67" s="19"/>
      <c r="C67" s="37">
        <v>840.3</v>
      </c>
      <c r="D67" s="26"/>
      <c r="E67" s="37">
        <v>398</v>
      </c>
      <c r="F67" s="36">
        <f t="shared" si="6"/>
        <v>47.36403665357611</v>
      </c>
      <c r="G67" s="26"/>
      <c r="H67" s="26"/>
      <c r="I67" s="30"/>
      <c r="J67" s="40"/>
    </row>
    <row r="68" spans="1:10" ht="12.75">
      <c r="A68" s="23" t="s">
        <v>3</v>
      </c>
      <c r="B68" s="19"/>
      <c r="C68" s="26">
        <f>C64-C65-C66-C67</f>
        <v>2050.6000000000004</v>
      </c>
      <c r="D68" s="26">
        <f>D64-D65-D66-D67</f>
        <v>0</v>
      </c>
      <c r="E68" s="26">
        <f>E64-E65-E66-E67</f>
        <v>718.0000000000005</v>
      </c>
      <c r="F68" s="36">
        <f t="shared" si="6"/>
        <v>35.01414220228227</v>
      </c>
      <c r="G68" s="37">
        <v>42</v>
      </c>
      <c r="H68" s="26"/>
      <c r="I68" s="48">
        <v>24.5</v>
      </c>
      <c r="J68" s="40">
        <f>I68/G68*100</f>
        <v>58.333333333333336</v>
      </c>
    </row>
    <row r="69" spans="1:10" s="7" customFormat="1" ht="33.75" customHeight="1">
      <c r="A69" s="21" t="s">
        <v>86</v>
      </c>
      <c r="B69" s="54" t="s">
        <v>85</v>
      </c>
      <c r="C69" s="40">
        <v>45</v>
      </c>
      <c r="D69" s="27"/>
      <c r="E69" s="40">
        <v>5.8</v>
      </c>
      <c r="F69" s="36">
        <f t="shared" si="6"/>
        <v>12.88888888888889</v>
      </c>
      <c r="G69" s="27"/>
      <c r="H69" s="27"/>
      <c r="I69" s="32"/>
      <c r="J69" s="40"/>
    </row>
    <row r="70" spans="1:10" s="7" customFormat="1" ht="18" customHeight="1">
      <c r="A70" s="16" t="s">
        <v>31</v>
      </c>
      <c r="B70" s="20" t="s">
        <v>16</v>
      </c>
      <c r="C70" s="40">
        <f>C72+C73+C74</f>
        <v>19411</v>
      </c>
      <c r="D70" s="40">
        <f>D72+D73+D74</f>
        <v>0</v>
      </c>
      <c r="E70" s="40">
        <f>E72+E73+E74</f>
        <v>7506.1</v>
      </c>
      <c r="F70" s="36">
        <f t="shared" si="6"/>
        <v>38.6693112152903</v>
      </c>
      <c r="G70" s="40">
        <f>G72+G73+G74</f>
        <v>428.8</v>
      </c>
      <c r="H70" s="40">
        <f>H72+H73+H74</f>
        <v>0</v>
      </c>
      <c r="I70" s="40">
        <f>I72+I73+I74</f>
        <v>244.1</v>
      </c>
      <c r="J70" s="40">
        <f>I70/G70*100</f>
        <v>56.92630597014925</v>
      </c>
    </row>
    <row r="71" spans="1:10" ht="12.75">
      <c r="A71" s="18" t="s">
        <v>1</v>
      </c>
      <c r="B71" s="19"/>
      <c r="C71" s="26"/>
      <c r="D71" s="26"/>
      <c r="E71" s="26"/>
      <c r="F71" s="36"/>
      <c r="G71" s="37"/>
      <c r="H71" s="37"/>
      <c r="I71" s="48"/>
      <c r="J71" s="40"/>
    </row>
    <row r="72" spans="1:10" ht="12.75">
      <c r="A72" s="18" t="s">
        <v>17</v>
      </c>
      <c r="B72" s="19" t="s">
        <v>18</v>
      </c>
      <c r="C72" s="37">
        <v>251.8</v>
      </c>
      <c r="D72" s="26"/>
      <c r="E72" s="26">
        <v>143.2</v>
      </c>
      <c r="F72" s="36">
        <f>E72/C72*100</f>
        <v>56.8705321683876</v>
      </c>
      <c r="G72" s="37">
        <v>427.8</v>
      </c>
      <c r="H72" s="37"/>
      <c r="I72" s="48">
        <v>244.1</v>
      </c>
      <c r="J72" s="37">
        <f>I72/G72*100</f>
        <v>57.059373539036926</v>
      </c>
    </row>
    <row r="73" spans="1:10" ht="12.75">
      <c r="A73" s="18" t="s">
        <v>19</v>
      </c>
      <c r="B73" s="19" t="s">
        <v>20</v>
      </c>
      <c r="C73" s="37">
        <v>9666.2</v>
      </c>
      <c r="D73" s="26"/>
      <c r="E73" s="37">
        <v>4804.6</v>
      </c>
      <c r="F73" s="36">
        <f>E73/C73*100</f>
        <v>49.70515818005008</v>
      </c>
      <c r="G73" s="37">
        <v>1</v>
      </c>
      <c r="H73" s="37"/>
      <c r="I73" s="48"/>
      <c r="J73" s="37">
        <f>I73/G73*100</f>
        <v>0</v>
      </c>
    </row>
    <row r="74" spans="1:10" ht="12.75">
      <c r="A74" s="18" t="s">
        <v>70</v>
      </c>
      <c r="B74" s="19" t="s">
        <v>21</v>
      </c>
      <c r="C74" s="37">
        <v>9493</v>
      </c>
      <c r="D74" s="26"/>
      <c r="E74" s="37">
        <v>2558.3</v>
      </c>
      <c r="F74" s="36">
        <f>E74/C74*100</f>
        <v>26.949331086063417</v>
      </c>
      <c r="G74" s="37"/>
      <c r="H74" s="37"/>
      <c r="I74" s="48"/>
      <c r="J74" s="37"/>
    </row>
    <row r="75" spans="1:10" ht="12.75">
      <c r="A75" s="21" t="s">
        <v>63</v>
      </c>
      <c r="B75" s="20" t="s">
        <v>36</v>
      </c>
      <c r="C75" s="40">
        <v>103</v>
      </c>
      <c r="D75" s="27"/>
      <c r="E75" s="27">
        <v>41.4</v>
      </c>
      <c r="F75" s="39">
        <f>E75/C75*100</f>
        <v>40.19417475728155</v>
      </c>
      <c r="G75" s="40">
        <v>1025.1</v>
      </c>
      <c r="H75" s="40"/>
      <c r="I75" s="45">
        <v>0</v>
      </c>
      <c r="J75" s="37">
        <f>I75/G75*100</f>
        <v>0</v>
      </c>
    </row>
    <row r="76" spans="1:10" ht="12.75">
      <c r="A76" s="71" t="s">
        <v>71</v>
      </c>
      <c r="B76" s="20" t="s">
        <v>72</v>
      </c>
      <c r="C76" s="40">
        <v>100</v>
      </c>
      <c r="D76" s="40"/>
      <c r="E76" s="40"/>
      <c r="F76" s="39"/>
      <c r="G76" s="40">
        <v>80</v>
      </c>
      <c r="H76" s="40"/>
      <c r="I76" s="40">
        <v>7.3</v>
      </c>
      <c r="J76" s="37">
        <f>I76/G76*100</f>
        <v>9.125</v>
      </c>
    </row>
    <row r="77" spans="1:10" s="7" customFormat="1" ht="34.5" thickBot="1">
      <c r="A77" s="60" t="s">
        <v>35</v>
      </c>
      <c r="B77" s="17" t="s">
        <v>73</v>
      </c>
      <c r="C77" s="43">
        <v>19158.8</v>
      </c>
      <c r="D77" s="69"/>
      <c r="E77" s="43">
        <v>6062.7</v>
      </c>
      <c r="F77" s="39">
        <f>E77/C77*100</f>
        <v>31.644466250495856</v>
      </c>
      <c r="G77" s="43">
        <v>0</v>
      </c>
      <c r="H77" s="43"/>
      <c r="I77" s="70">
        <v>0</v>
      </c>
      <c r="J77" s="37"/>
    </row>
    <row r="78" spans="1:10" ht="13.5" hidden="1" thickBot="1">
      <c r="A78" s="61"/>
      <c r="B78" s="62"/>
      <c r="C78" s="63"/>
      <c r="D78" s="63"/>
      <c r="E78" s="63"/>
      <c r="F78" s="64" t="e">
        <f>E78/C78*100</f>
        <v>#DIV/0!</v>
      </c>
      <c r="G78" s="63"/>
      <c r="H78" s="63"/>
      <c r="I78" s="65"/>
      <c r="J78" s="73" t="e">
        <f>I78/G78*100</f>
        <v>#DIV/0!</v>
      </c>
    </row>
    <row r="79" spans="1:10" s="25" customFormat="1" ht="18.75" customHeight="1" thickBot="1">
      <c r="A79" s="66" t="s">
        <v>32</v>
      </c>
      <c r="B79" s="67"/>
      <c r="C79" s="68">
        <f>C77+C76+C75+C70+C69+C64+C32+C31+C30+C29+C28+C27+C7</f>
        <v>253011.2</v>
      </c>
      <c r="D79" s="68">
        <f>D77+D76+D75+D70+D69+D64+D32+D31+D30+D29+D28+D27+D7</f>
        <v>0</v>
      </c>
      <c r="E79" s="68">
        <f>E77+E76+E75+E70+E69+E64+E32+E31+E30+E29+E28+E27+E7</f>
        <v>79715.7</v>
      </c>
      <c r="F79" s="74">
        <f>E79/C79*100</f>
        <v>31.50678705132421</v>
      </c>
      <c r="G79" s="68">
        <f>G77+G76+G75+G70+G69+G64+G32+G31+G30+G29+G28+G27+G7</f>
        <v>42347.299999999996</v>
      </c>
      <c r="H79" s="68">
        <f>H77+H76+H75+H70+H69+H64+H32+H31+H30+H29+H28+H27+H7</f>
        <v>0</v>
      </c>
      <c r="I79" s="68">
        <f>I77+I76+I75+I70+I69+I64+I32+I31+I30+I29+I28+I27+I7</f>
        <v>8306.4</v>
      </c>
      <c r="J79" s="75">
        <f>I79/G79*100</f>
        <v>19.614945935159973</v>
      </c>
    </row>
    <row r="80" spans="1:9" ht="39" customHeight="1">
      <c r="A80" s="4" t="s">
        <v>93</v>
      </c>
      <c r="B80" s="5"/>
      <c r="C80" s="6"/>
      <c r="D80" s="6"/>
      <c r="E80" s="6"/>
      <c r="F80" s="6"/>
      <c r="G80" s="6" t="s">
        <v>74</v>
      </c>
      <c r="H80" s="6"/>
      <c r="I80" s="6"/>
    </row>
    <row r="81" spans="1:9" ht="12.75">
      <c r="A81" s="4"/>
      <c r="B81" s="5"/>
      <c r="C81" s="6"/>
      <c r="D81" s="6"/>
      <c r="E81" s="6"/>
      <c r="F81" s="6"/>
      <c r="G81" s="6"/>
      <c r="H81" s="6"/>
      <c r="I81" s="6"/>
    </row>
    <row r="82" spans="1:9" ht="12.75">
      <c r="A82" s="4"/>
      <c r="B82" s="5"/>
      <c r="C82" s="6"/>
      <c r="D82" s="6"/>
      <c r="E82" s="6"/>
      <c r="F82" s="6"/>
      <c r="G82" s="6"/>
      <c r="H82" s="6"/>
      <c r="I82" s="6"/>
    </row>
    <row r="83" spans="1:9" ht="12.75">
      <c r="A83" s="4"/>
      <c r="B83" s="5"/>
      <c r="C83" s="6"/>
      <c r="D83" s="6"/>
      <c r="E83" s="6"/>
      <c r="F83" s="6"/>
      <c r="G83" s="55"/>
      <c r="H83" s="6"/>
      <c r="I83" s="6"/>
    </row>
    <row r="84" spans="1:9" ht="12.75">
      <c r="A84" s="4"/>
      <c r="B84" s="5"/>
      <c r="C84" s="6"/>
      <c r="D84" s="6"/>
      <c r="E84" s="6"/>
      <c r="F84" s="6"/>
      <c r="G84" s="6"/>
      <c r="H84" s="6"/>
      <c r="I84" s="6"/>
    </row>
    <row r="85" spans="1:9" ht="12.75">
      <c r="A85" s="4"/>
      <c r="B85" s="5"/>
      <c r="C85" s="6"/>
      <c r="D85" s="6"/>
      <c r="E85" s="6"/>
      <c r="F85" s="6"/>
      <c r="G85" s="6"/>
      <c r="H85" s="6"/>
      <c r="I85" s="6"/>
    </row>
    <row r="86" spans="1:9" ht="12.75">
      <c r="A86" s="4"/>
      <c r="B86" s="5"/>
      <c r="C86" s="6"/>
      <c r="D86" s="6"/>
      <c r="E86" s="6"/>
      <c r="F86" s="6"/>
      <c r="G86" s="56"/>
      <c r="H86" s="6"/>
      <c r="I86" s="56"/>
    </row>
    <row r="87" spans="1:9" ht="12.75">
      <c r="A87" s="4"/>
      <c r="B87" s="5"/>
      <c r="C87" s="6"/>
      <c r="D87" s="6"/>
      <c r="E87" s="6"/>
      <c r="F87" s="6"/>
      <c r="G87" s="55"/>
      <c r="H87" s="6"/>
      <c r="I87" s="55"/>
    </row>
    <row r="88" spans="1:9" ht="12.75">
      <c r="A88" s="4"/>
      <c r="B88" s="5"/>
      <c r="C88" s="6"/>
      <c r="D88" s="6"/>
      <c r="E88" s="6"/>
      <c r="F88" s="6"/>
      <c r="G88" s="6"/>
      <c r="H88" s="6"/>
      <c r="I88" s="6"/>
    </row>
    <row r="89" spans="1:9" ht="12.75">
      <c r="A89" s="4"/>
      <c r="B89" s="5"/>
      <c r="C89" s="6"/>
      <c r="D89" s="6"/>
      <c r="E89" s="6"/>
      <c r="F89" s="6"/>
      <c r="G89" s="6"/>
      <c r="H89" s="6"/>
      <c r="I89" s="6"/>
    </row>
    <row r="90" spans="1:9" ht="12.75">
      <c r="A90" s="4"/>
      <c r="B90" s="5"/>
      <c r="C90" s="6"/>
      <c r="D90" s="6"/>
      <c r="E90" s="6"/>
      <c r="F90" s="6"/>
      <c r="G90" s="6"/>
      <c r="H90" s="6"/>
      <c r="I90" s="6"/>
    </row>
    <row r="91" spans="1:9" ht="12.75">
      <c r="A91" s="4"/>
      <c r="B91" s="5"/>
      <c r="C91" s="6"/>
      <c r="D91" s="6"/>
      <c r="E91" s="6"/>
      <c r="F91" s="6"/>
      <c r="G91" s="6"/>
      <c r="H91" s="6"/>
      <c r="I91" s="6"/>
    </row>
    <row r="92" spans="1:9" ht="12.75">
      <c r="A92" s="4"/>
      <c r="B92" s="5"/>
      <c r="C92" s="6"/>
      <c r="D92" s="6"/>
      <c r="E92" s="6"/>
      <c r="F92" s="6"/>
      <c r="G92" s="6"/>
      <c r="H92" s="6"/>
      <c r="I92" s="6"/>
    </row>
    <row r="93" spans="1:9" ht="12.75">
      <c r="A93" s="4"/>
      <c r="B93" s="5"/>
      <c r="C93" s="6"/>
      <c r="D93" s="6"/>
      <c r="E93" s="6"/>
      <c r="F93" s="6"/>
      <c r="G93" s="6"/>
      <c r="H93" s="6"/>
      <c r="I93" s="6"/>
    </row>
    <row r="94" spans="1:9" ht="12.75">
      <c r="A94" s="4"/>
      <c r="B94" s="5"/>
      <c r="C94" s="6"/>
      <c r="D94" s="6"/>
      <c r="E94" s="6"/>
      <c r="F94" s="6"/>
      <c r="G94" s="6"/>
      <c r="H94" s="6"/>
      <c r="I94" s="6"/>
    </row>
    <row r="95" spans="1:9" ht="12.75">
      <c r="A95" s="4"/>
      <c r="B95" s="5"/>
      <c r="C95" s="6"/>
      <c r="D95" s="6"/>
      <c r="E95" s="6"/>
      <c r="F95" s="6"/>
      <c r="G95" s="6"/>
      <c r="H95" s="6"/>
      <c r="I95" s="6"/>
    </row>
    <row r="96" spans="1:9" ht="12.75">
      <c r="A96" s="4"/>
      <c r="B96" s="5"/>
      <c r="C96" s="6"/>
      <c r="D96" s="6"/>
      <c r="E96" s="6"/>
      <c r="F96" s="6"/>
      <c r="G96" s="6"/>
      <c r="H96" s="6"/>
      <c r="I96" s="6"/>
    </row>
    <row r="97" spans="1:9" ht="12.75">
      <c r="A97" s="4"/>
      <c r="B97" s="5"/>
      <c r="C97" s="6"/>
      <c r="D97" s="6"/>
      <c r="E97" s="6"/>
      <c r="F97" s="6"/>
      <c r="G97" s="6"/>
      <c r="H97" s="6"/>
      <c r="I97" s="6"/>
    </row>
    <row r="98" spans="1:9" ht="12.75">
      <c r="A98" s="4"/>
      <c r="B98" s="5"/>
      <c r="C98" s="6"/>
      <c r="D98" s="6"/>
      <c r="E98" s="6"/>
      <c r="F98" s="6"/>
      <c r="G98" s="6"/>
      <c r="H98" s="6"/>
      <c r="I98" s="6"/>
    </row>
    <row r="99" spans="1:9" ht="12.75">
      <c r="A99" s="4"/>
      <c r="B99" s="5"/>
      <c r="C99" s="6"/>
      <c r="D99" s="6"/>
      <c r="E99" s="6"/>
      <c r="F99" s="6"/>
      <c r="G99" s="6"/>
      <c r="H99" s="6"/>
      <c r="I99" s="6"/>
    </row>
    <row r="100" spans="1:9" ht="12.75">
      <c r="A100" s="4"/>
      <c r="B100" s="5"/>
      <c r="C100" s="6"/>
      <c r="D100" s="6"/>
      <c r="E100" s="6"/>
      <c r="F100" s="6"/>
      <c r="G100" s="6"/>
      <c r="H100" s="6"/>
      <c r="I100" s="6"/>
    </row>
    <row r="101" spans="1:9" ht="12.75">
      <c r="A101" s="4"/>
      <c r="B101" s="5"/>
      <c r="C101" s="6"/>
      <c r="D101" s="6"/>
      <c r="E101" s="6"/>
      <c r="F101" s="6"/>
      <c r="G101" s="6"/>
      <c r="H101" s="6"/>
      <c r="I101" s="6"/>
    </row>
    <row r="102" spans="1:9" ht="12.75">
      <c r="A102" s="4"/>
      <c r="B102" s="5"/>
      <c r="C102" s="6"/>
      <c r="D102" s="6"/>
      <c r="E102" s="6"/>
      <c r="F102" s="6"/>
      <c r="G102" s="6"/>
      <c r="H102" s="6"/>
      <c r="I102" s="6"/>
    </row>
    <row r="103" spans="1:9" ht="12.75">
      <c r="A103" s="4"/>
      <c r="B103" s="5"/>
      <c r="C103" s="6"/>
      <c r="D103" s="6"/>
      <c r="E103" s="6"/>
      <c r="F103" s="6"/>
      <c r="G103" s="6"/>
      <c r="H103" s="6"/>
      <c r="I103" s="6"/>
    </row>
    <row r="104" spans="1:9" ht="12.75">
      <c r="A104" s="4"/>
      <c r="B104" s="5"/>
      <c r="C104" s="6"/>
      <c r="D104" s="6"/>
      <c r="E104" s="6"/>
      <c r="F104" s="6"/>
      <c r="G104" s="6"/>
      <c r="H104" s="6"/>
      <c r="I104" s="6"/>
    </row>
    <row r="105" spans="1:9" ht="12.75">
      <c r="A105" s="4"/>
      <c r="B105" s="5"/>
      <c r="C105" s="6"/>
      <c r="D105" s="6"/>
      <c r="E105" s="6"/>
      <c r="F105" s="6"/>
      <c r="G105" s="6"/>
      <c r="H105" s="6"/>
      <c r="I105" s="6"/>
    </row>
    <row r="106" spans="1:9" ht="12.75">
      <c r="A106" s="4"/>
      <c r="B106" s="5"/>
      <c r="C106" s="6"/>
      <c r="D106" s="6"/>
      <c r="E106" s="6"/>
      <c r="F106" s="6"/>
      <c r="G106" s="6"/>
      <c r="H106" s="6"/>
      <c r="I106" s="6"/>
    </row>
    <row r="107" spans="1:9" ht="12.75">
      <c r="A107" s="4"/>
      <c r="B107" s="5"/>
      <c r="C107" s="6"/>
      <c r="D107" s="6"/>
      <c r="E107" s="6"/>
      <c r="F107" s="6"/>
      <c r="G107" s="6"/>
      <c r="H107" s="6"/>
      <c r="I107" s="6"/>
    </row>
    <row r="108" spans="1:9" ht="12.75">
      <c r="A108" s="4"/>
      <c r="B108" s="5"/>
      <c r="C108" s="6"/>
      <c r="D108" s="6"/>
      <c r="E108" s="6"/>
      <c r="F108" s="6"/>
      <c r="G108" s="6"/>
      <c r="H108" s="6"/>
      <c r="I108" s="6"/>
    </row>
    <row r="109" spans="1:9" ht="12.75">
      <c r="A109" s="4"/>
      <c r="B109" s="5"/>
      <c r="C109" s="6"/>
      <c r="D109" s="6"/>
      <c r="E109" s="6"/>
      <c r="F109" s="6"/>
      <c r="G109" s="6"/>
      <c r="H109" s="6"/>
      <c r="I109" s="6"/>
    </row>
    <row r="110" spans="1:9" ht="12.75">
      <c r="A110" s="4"/>
      <c r="B110" s="5"/>
      <c r="C110" s="6"/>
      <c r="D110" s="6"/>
      <c r="E110" s="6"/>
      <c r="F110" s="6"/>
      <c r="G110" s="6"/>
      <c r="H110" s="6"/>
      <c r="I110" s="6"/>
    </row>
    <row r="111" spans="1:9" ht="12.75">
      <c r="A111" s="4"/>
      <c r="B111" s="5"/>
      <c r="C111" s="6"/>
      <c r="D111" s="6"/>
      <c r="E111" s="6"/>
      <c r="F111" s="6"/>
      <c r="G111" s="6"/>
      <c r="H111" s="6"/>
      <c r="I111" s="6"/>
    </row>
    <row r="112" spans="1:9" ht="12.75">
      <c r="A112" s="4"/>
      <c r="B112" s="5"/>
      <c r="C112" s="6"/>
      <c r="D112" s="6"/>
      <c r="E112" s="6"/>
      <c r="F112" s="6"/>
      <c r="G112" s="6"/>
      <c r="H112" s="6"/>
      <c r="I112" s="6"/>
    </row>
    <row r="113" spans="1:9" ht="12.75">
      <c r="A113" s="4"/>
      <c r="B113" s="5"/>
      <c r="C113" s="6"/>
      <c r="D113" s="6"/>
      <c r="E113" s="6"/>
      <c r="F113" s="6"/>
      <c r="G113" s="6"/>
      <c r="H113" s="6"/>
      <c r="I113" s="6"/>
    </row>
    <row r="114" spans="1:9" ht="12.75">
      <c r="A114" s="4"/>
      <c r="B114" s="5"/>
      <c r="C114" s="6"/>
      <c r="D114" s="6"/>
      <c r="E114" s="6"/>
      <c r="F114" s="6"/>
      <c r="G114" s="6"/>
      <c r="H114" s="6"/>
      <c r="I114" s="6"/>
    </row>
    <row r="115" spans="1:9" ht="12.75">
      <c r="A115" s="4"/>
      <c r="B115" s="5"/>
      <c r="C115" s="6"/>
      <c r="D115" s="6"/>
      <c r="E115" s="6"/>
      <c r="F115" s="6"/>
      <c r="G115" s="6"/>
      <c r="H115" s="6"/>
      <c r="I115" s="6"/>
    </row>
    <row r="116" spans="1:9" ht="12.75">
      <c r="A116" s="4"/>
      <c r="B116" s="5"/>
      <c r="C116" s="6"/>
      <c r="D116" s="6"/>
      <c r="E116" s="6"/>
      <c r="F116" s="6"/>
      <c r="G116" s="6"/>
      <c r="H116" s="6"/>
      <c r="I116" s="6"/>
    </row>
    <row r="117" spans="1:9" ht="12.75">
      <c r="A117" s="4"/>
      <c r="B117" s="5"/>
      <c r="C117" s="6"/>
      <c r="D117" s="6"/>
      <c r="E117" s="6"/>
      <c r="F117" s="6"/>
      <c r="G117" s="6"/>
      <c r="H117" s="6"/>
      <c r="I117" s="6"/>
    </row>
    <row r="118" spans="1:9" ht="12.75">
      <c r="A118" s="4"/>
      <c r="B118" s="5"/>
      <c r="C118" s="6"/>
      <c r="D118" s="6"/>
      <c r="E118" s="6"/>
      <c r="F118" s="6"/>
      <c r="G118" s="6"/>
      <c r="H118" s="6"/>
      <c r="I118" s="6"/>
    </row>
    <row r="119" spans="1:9" ht="12.75">
      <c r="A119" s="4"/>
      <c r="B119" s="5"/>
      <c r="C119" s="6"/>
      <c r="D119" s="6"/>
      <c r="E119" s="6"/>
      <c r="F119" s="6"/>
      <c r="G119" s="6"/>
      <c r="H119" s="6"/>
      <c r="I119" s="6"/>
    </row>
    <row r="120" spans="1:9" ht="12.75">
      <c r="A120" s="4"/>
      <c r="B120" s="5"/>
      <c r="C120" s="6"/>
      <c r="D120" s="6"/>
      <c r="E120" s="6"/>
      <c r="F120" s="6"/>
      <c r="G120" s="6"/>
      <c r="H120" s="6"/>
      <c r="I120" s="6"/>
    </row>
    <row r="121" spans="1:9" ht="12.75">
      <c r="A121" s="4"/>
      <c r="B121" s="5"/>
      <c r="C121" s="6"/>
      <c r="D121" s="6"/>
      <c r="E121" s="6"/>
      <c r="F121" s="6"/>
      <c r="G121" s="6"/>
      <c r="H121" s="6"/>
      <c r="I121" s="6"/>
    </row>
    <row r="122" spans="1:9" ht="12.75">
      <c r="A122" s="4"/>
      <c r="B122" s="5"/>
      <c r="C122" s="6"/>
      <c r="D122" s="6"/>
      <c r="E122" s="6"/>
      <c r="F122" s="6"/>
      <c r="G122" s="6"/>
      <c r="H122" s="6"/>
      <c r="I122" s="6"/>
    </row>
    <row r="123" spans="1:9" ht="12.75">
      <c r="A123" s="4"/>
      <c r="B123" s="5"/>
      <c r="C123" s="6"/>
      <c r="D123" s="6"/>
      <c r="E123" s="6"/>
      <c r="F123" s="6"/>
      <c r="G123" s="6"/>
      <c r="H123" s="6"/>
      <c r="I123" s="6"/>
    </row>
    <row r="124" spans="1:9" ht="12.75">
      <c r="A124" s="4"/>
      <c r="B124" s="5"/>
      <c r="C124" s="6"/>
      <c r="D124" s="6"/>
      <c r="E124" s="6"/>
      <c r="F124" s="6"/>
      <c r="G124" s="6"/>
      <c r="H124" s="6"/>
      <c r="I124" s="6"/>
    </row>
    <row r="125" spans="1:9" ht="12.75">
      <c r="A125" s="4"/>
      <c r="B125" s="5"/>
      <c r="C125" s="6"/>
      <c r="D125" s="6"/>
      <c r="E125" s="6"/>
      <c r="F125" s="6"/>
      <c r="G125" s="6"/>
      <c r="H125" s="6"/>
      <c r="I125" s="6"/>
    </row>
    <row r="126" spans="1:9" ht="12.75">
      <c r="A126" s="4"/>
      <c r="B126" s="5"/>
      <c r="C126" s="6"/>
      <c r="D126" s="6"/>
      <c r="E126" s="6"/>
      <c r="F126" s="6"/>
      <c r="G126" s="6"/>
      <c r="H126" s="6"/>
      <c r="I126" s="6"/>
    </row>
    <row r="127" spans="1:9" ht="12.75">
      <c r="A127" s="4"/>
      <c r="B127" s="5"/>
      <c r="C127" s="6"/>
      <c r="D127" s="6"/>
      <c r="E127" s="6"/>
      <c r="F127" s="6"/>
      <c r="G127" s="6"/>
      <c r="H127" s="6"/>
      <c r="I127" s="6"/>
    </row>
    <row r="128" spans="1:9" ht="12.75">
      <c r="A128" s="4"/>
      <c r="B128" s="5"/>
      <c r="C128" s="6"/>
      <c r="D128" s="6"/>
      <c r="E128" s="6"/>
      <c r="F128" s="6"/>
      <c r="G128" s="6"/>
      <c r="H128" s="6"/>
      <c r="I128" s="6"/>
    </row>
    <row r="129" spans="1:9" ht="12.75">
      <c r="A129" s="4"/>
      <c r="B129" s="5"/>
      <c r="C129" s="6"/>
      <c r="D129" s="6"/>
      <c r="E129" s="6"/>
      <c r="F129" s="6"/>
      <c r="G129" s="6"/>
      <c r="H129" s="6"/>
      <c r="I129" s="6"/>
    </row>
    <row r="130" spans="1:9" ht="12.75">
      <c r="A130" s="4"/>
      <c r="B130" s="5"/>
      <c r="C130" s="6"/>
      <c r="D130" s="6"/>
      <c r="E130" s="6"/>
      <c r="F130" s="6"/>
      <c r="G130" s="6"/>
      <c r="H130" s="6"/>
      <c r="I130" s="6"/>
    </row>
    <row r="131" spans="1:9" ht="12.75">
      <c r="A131" s="4"/>
      <c r="B131" s="5"/>
      <c r="C131" s="6"/>
      <c r="D131" s="6"/>
      <c r="E131" s="6"/>
      <c r="F131" s="6"/>
      <c r="G131" s="6"/>
      <c r="H131" s="6"/>
      <c r="I131" s="6"/>
    </row>
    <row r="132" spans="1:9" ht="12.75">
      <c r="A132" s="4"/>
      <c r="B132" s="5"/>
      <c r="C132" s="6"/>
      <c r="D132" s="6"/>
      <c r="E132" s="6"/>
      <c r="F132" s="6"/>
      <c r="G132" s="6"/>
      <c r="H132" s="6"/>
      <c r="I132" s="6"/>
    </row>
    <row r="133" spans="1:9" ht="12.75">
      <c r="A133" s="4"/>
      <c r="B133" s="5"/>
      <c r="C133" s="6"/>
      <c r="D133" s="6"/>
      <c r="E133" s="6"/>
      <c r="F133" s="6"/>
      <c r="G133" s="6"/>
      <c r="H133" s="6"/>
      <c r="I133" s="6"/>
    </row>
    <row r="134" spans="1:9" ht="12.75">
      <c r="A134" s="4"/>
      <c r="B134" s="5"/>
      <c r="C134" s="6"/>
      <c r="D134" s="6"/>
      <c r="E134" s="6"/>
      <c r="F134" s="6"/>
      <c r="G134" s="6"/>
      <c r="H134" s="6"/>
      <c r="I134" s="6"/>
    </row>
    <row r="135" spans="1:9" ht="12.75">
      <c r="A135" s="4"/>
      <c r="B135" s="5"/>
      <c r="C135" s="6"/>
      <c r="D135" s="6"/>
      <c r="E135" s="6"/>
      <c r="F135" s="6"/>
      <c r="G135" s="6"/>
      <c r="H135" s="6"/>
      <c r="I135" s="6"/>
    </row>
    <row r="136" spans="1:9" ht="12.75">
      <c r="A136" s="4"/>
      <c r="B136" s="5"/>
      <c r="C136" s="6"/>
      <c r="D136" s="6"/>
      <c r="E136" s="6"/>
      <c r="F136" s="6"/>
      <c r="G136" s="6"/>
      <c r="H136" s="6"/>
      <c r="I136" s="6"/>
    </row>
    <row r="137" spans="1:9" ht="12.75">
      <c r="A137" s="4"/>
      <c r="B137" s="5"/>
      <c r="C137" s="6"/>
      <c r="D137" s="6"/>
      <c r="E137" s="6"/>
      <c r="F137" s="6"/>
      <c r="G137" s="6"/>
      <c r="H137" s="6"/>
      <c r="I137" s="6"/>
    </row>
    <row r="138" spans="1:9" ht="12.75">
      <c r="A138" s="4"/>
      <c r="B138" s="5"/>
      <c r="C138" s="6"/>
      <c r="D138" s="6"/>
      <c r="E138" s="6"/>
      <c r="F138" s="6"/>
      <c r="G138" s="6"/>
      <c r="H138" s="6"/>
      <c r="I138" s="6"/>
    </row>
    <row r="139" spans="1:9" ht="12.75">
      <c r="A139" s="4"/>
      <c r="B139" s="5"/>
      <c r="C139" s="6"/>
      <c r="D139" s="6"/>
      <c r="E139" s="6"/>
      <c r="F139" s="6"/>
      <c r="G139" s="6"/>
      <c r="H139" s="6"/>
      <c r="I139" s="6"/>
    </row>
    <row r="140" spans="1:9" ht="12.75">
      <c r="A140" s="4"/>
      <c r="B140" s="5"/>
      <c r="C140" s="6"/>
      <c r="D140" s="6"/>
      <c r="E140" s="6"/>
      <c r="F140" s="6"/>
      <c r="G140" s="6"/>
      <c r="H140" s="6"/>
      <c r="I140" s="6"/>
    </row>
    <row r="141" spans="1:9" ht="12.75">
      <c r="A141" s="4"/>
      <c r="B141" s="5"/>
      <c r="C141" s="6"/>
      <c r="D141" s="6"/>
      <c r="E141" s="6"/>
      <c r="F141" s="6"/>
      <c r="G141" s="6"/>
      <c r="H141" s="6"/>
      <c r="I141" s="6"/>
    </row>
    <row r="142" spans="1:9" ht="12.75">
      <c r="A142" s="4"/>
      <c r="B142" s="5"/>
      <c r="C142" s="6"/>
      <c r="D142" s="6"/>
      <c r="E142" s="6"/>
      <c r="F142" s="6"/>
      <c r="G142" s="6"/>
      <c r="H142" s="6"/>
      <c r="I142" s="6"/>
    </row>
    <row r="143" spans="1:9" ht="12.75">
      <c r="A143" s="4"/>
      <c r="B143" s="5"/>
      <c r="C143" s="6"/>
      <c r="D143" s="6"/>
      <c r="E143" s="6"/>
      <c r="F143" s="6"/>
      <c r="G143" s="6"/>
      <c r="H143" s="6"/>
      <c r="I143" s="6"/>
    </row>
  </sheetData>
  <mergeCells count="6">
    <mergeCell ref="A2:J2"/>
    <mergeCell ref="A3:J3"/>
    <mergeCell ref="A5:A6"/>
    <mergeCell ref="B5:B6"/>
    <mergeCell ref="C5:E5"/>
    <mergeCell ref="G5:I5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A143"/>
  <sheetViews>
    <sheetView workbookViewId="0" topLeftCell="A1">
      <selection activeCell="A4" sqref="A4"/>
    </sheetView>
  </sheetViews>
  <sheetFormatPr defaultColWidth="9.00390625" defaultRowHeight="12.75"/>
  <cols>
    <col min="1" max="1" width="27.875" style="8" customWidth="1"/>
    <col min="2" max="2" width="5.00390625" style="9" customWidth="1"/>
    <col min="3" max="3" width="9.375" style="10" customWidth="1"/>
    <col min="4" max="4" width="8.875" style="10" hidden="1" customWidth="1"/>
    <col min="5" max="5" width="8.625" style="10" customWidth="1"/>
    <col min="6" max="6" width="7.25390625" style="10" customWidth="1"/>
    <col min="7" max="7" width="10.375" style="10" customWidth="1"/>
    <col min="8" max="8" width="8.75390625" style="10" hidden="1" customWidth="1"/>
    <col min="9" max="9" width="8.75390625" style="10" customWidth="1"/>
    <col min="10" max="10" width="7.25390625" style="41" customWidth="1"/>
  </cols>
  <sheetData>
    <row r="1" spans="1:9" ht="1.5" customHeight="1">
      <c r="A1" s="11"/>
      <c r="B1" s="12"/>
      <c r="C1" s="13"/>
      <c r="D1" s="13"/>
      <c r="E1" s="13"/>
      <c r="F1" s="13"/>
      <c r="G1" s="13"/>
      <c r="H1" s="13"/>
      <c r="I1" s="13"/>
    </row>
    <row r="2" spans="1:10" ht="12.75">
      <c r="A2" s="78" t="s">
        <v>37</v>
      </c>
      <c r="B2" s="78"/>
      <c r="C2" s="78"/>
      <c r="D2" s="78"/>
      <c r="E2" s="78"/>
      <c r="F2" s="78"/>
      <c r="G2" s="78"/>
      <c r="H2" s="78"/>
      <c r="I2" s="78"/>
      <c r="J2" s="78"/>
    </row>
    <row r="3" spans="1:10" ht="12.75" customHeight="1">
      <c r="A3" s="78" t="s">
        <v>94</v>
      </c>
      <c r="B3" s="78"/>
      <c r="C3" s="78"/>
      <c r="D3" s="78"/>
      <c r="E3" s="78"/>
      <c r="F3" s="78"/>
      <c r="G3" s="78"/>
      <c r="H3" s="78"/>
      <c r="I3" s="78"/>
      <c r="J3" s="78"/>
    </row>
    <row r="4" spans="1:9" ht="1.5" customHeight="1" thickBot="1">
      <c r="A4" s="14"/>
      <c r="B4" s="14"/>
      <c r="C4" s="14"/>
      <c r="D4" s="14"/>
      <c r="E4" s="14"/>
      <c r="F4" s="14"/>
      <c r="G4" s="14"/>
      <c r="H4" s="14"/>
      <c r="I4" s="14"/>
    </row>
    <row r="5" spans="1:10" ht="14.25" customHeight="1" thickBot="1">
      <c r="A5" s="79"/>
      <c r="B5" s="81"/>
      <c r="C5" s="83" t="s">
        <v>38</v>
      </c>
      <c r="D5" s="84"/>
      <c r="E5" s="85"/>
      <c r="F5" s="34"/>
      <c r="G5" s="83" t="s">
        <v>39</v>
      </c>
      <c r="H5" s="84"/>
      <c r="I5" s="85"/>
      <c r="J5" s="42"/>
    </row>
    <row r="6" spans="1:10" s="3" customFormat="1" ht="50.25" customHeight="1" thickBot="1">
      <c r="A6" s="80"/>
      <c r="B6" s="82"/>
      <c r="C6" s="33" t="s">
        <v>40</v>
      </c>
      <c r="D6" s="15" t="s">
        <v>60</v>
      </c>
      <c r="E6" s="15" t="s">
        <v>92</v>
      </c>
      <c r="F6" s="15" t="s">
        <v>64</v>
      </c>
      <c r="G6" s="15" t="s">
        <v>41</v>
      </c>
      <c r="H6" s="15" t="s">
        <v>60</v>
      </c>
      <c r="I6" s="35" t="s">
        <v>92</v>
      </c>
      <c r="J6" s="15" t="s">
        <v>64</v>
      </c>
    </row>
    <row r="7" spans="1:10" s="7" customFormat="1" ht="12.75">
      <c r="A7" s="60" t="s">
        <v>27</v>
      </c>
      <c r="B7" s="17" t="s">
        <v>0</v>
      </c>
      <c r="C7" s="39">
        <f>C9+C13+C17+C22+C24+C25+C26+C23</f>
        <v>29953.600000000002</v>
      </c>
      <c r="D7" s="39">
        <f>D9+D13+D17+D22+D24+D25+D26+D23</f>
        <v>0</v>
      </c>
      <c r="E7" s="39">
        <f>E9+E13+E17+E22+E24+E25+E26+E23</f>
        <v>10182</v>
      </c>
      <c r="F7" s="39">
        <f>E7/C7*100</f>
        <v>33.99257518294962</v>
      </c>
      <c r="G7" s="39">
        <f>G9+G13+G17+G22+G24+G25+G26+G23</f>
        <v>13804.599999999999</v>
      </c>
      <c r="H7" s="39">
        <f>H9+H13+H17+H22+H24+H25+H26+H23</f>
        <v>0</v>
      </c>
      <c r="I7" s="39">
        <f>I9+I13+I17+I22+I24+I25+I26+I23</f>
        <v>5547.5</v>
      </c>
      <c r="J7" s="43">
        <f>I7/G7*100</f>
        <v>40.185880068962526</v>
      </c>
    </row>
    <row r="8" spans="1:10" ht="12.75">
      <c r="A8" s="18" t="s">
        <v>1</v>
      </c>
      <c r="B8" s="19"/>
      <c r="C8" s="26"/>
      <c r="D8" s="26"/>
      <c r="E8" s="26"/>
      <c r="F8" s="39"/>
      <c r="G8" s="26"/>
      <c r="H8" s="26"/>
      <c r="I8" s="30"/>
      <c r="J8" s="43"/>
    </row>
    <row r="9" spans="1:10" s="7" customFormat="1" ht="33.75">
      <c r="A9" s="16" t="s">
        <v>43</v>
      </c>
      <c r="B9" s="20" t="s">
        <v>2</v>
      </c>
      <c r="C9" s="27">
        <v>788.1</v>
      </c>
      <c r="D9" s="27"/>
      <c r="E9" s="27">
        <v>217.6</v>
      </c>
      <c r="F9" s="39">
        <f aca="true" t="shared" si="0" ref="F9:F23">E9/C9*100</f>
        <v>27.610709300850147</v>
      </c>
      <c r="G9" s="40">
        <v>3947.9</v>
      </c>
      <c r="H9" s="27"/>
      <c r="I9" s="45">
        <v>1399.5</v>
      </c>
      <c r="J9" s="43">
        <f>I9/G9*100</f>
        <v>35.449226170875654</v>
      </c>
    </row>
    <row r="10" spans="1:10" ht="12.75">
      <c r="A10" s="18" t="s">
        <v>44</v>
      </c>
      <c r="B10" s="19"/>
      <c r="C10" s="26">
        <v>605.3</v>
      </c>
      <c r="D10" s="26"/>
      <c r="E10" s="37">
        <v>167.6</v>
      </c>
      <c r="F10" s="36">
        <f t="shared" si="0"/>
        <v>27.688749380472494</v>
      </c>
      <c r="G10" s="37">
        <v>3018.5</v>
      </c>
      <c r="H10" s="26"/>
      <c r="I10" s="48">
        <v>1087.8</v>
      </c>
      <c r="J10" s="44">
        <f>I10/G10*100</f>
        <v>36.03776710286566</v>
      </c>
    </row>
    <row r="11" spans="1:10" ht="12.75">
      <c r="A11" s="18" t="s">
        <v>45</v>
      </c>
      <c r="B11" s="19"/>
      <c r="C11" s="26">
        <v>182.8</v>
      </c>
      <c r="D11" s="26"/>
      <c r="E11" s="37">
        <v>50</v>
      </c>
      <c r="F11" s="36">
        <f t="shared" si="0"/>
        <v>27.35229759299781</v>
      </c>
      <c r="G11" s="26">
        <v>912.6</v>
      </c>
      <c r="H11" s="26"/>
      <c r="I11" s="48">
        <v>294.9</v>
      </c>
      <c r="J11" s="44">
        <f>I11/G11*100</f>
        <v>32.314266929651545</v>
      </c>
    </row>
    <row r="12" spans="1:10" ht="12.75">
      <c r="A12" s="18" t="s">
        <v>3</v>
      </c>
      <c r="B12" s="19"/>
      <c r="C12" s="37">
        <f>C9-C10-C11</f>
        <v>0</v>
      </c>
      <c r="D12" s="37">
        <f>D9-D10-D11</f>
        <v>0</v>
      </c>
      <c r="E12" s="37">
        <f>E9-E10-E11</f>
        <v>0</v>
      </c>
      <c r="F12" s="36" t="e">
        <f t="shared" si="0"/>
        <v>#DIV/0!</v>
      </c>
      <c r="G12" s="37">
        <f>G9-G10-G11</f>
        <v>16.800000000000068</v>
      </c>
      <c r="H12" s="37">
        <f>H9-H10-H11</f>
        <v>0</v>
      </c>
      <c r="I12" s="37">
        <f>I9-I10-I11</f>
        <v>16.800000000000068</v>
      </c>
      <c r="J12" s="44">
        <f>I12/G12*100</f>
        <v>100</v>
      </c>
    </row>
    <row r="13" spans="1:10" s="7" customFormat="1" ht="54.75" customHeight="1">
      <c r="A13" s="16" t="s">
        <v>56</v>
      </c>
      <c r="B13" s="20" t="s">
        <v>57</v>
      </c>
      <c r="C13" s="40">
        <v>1166.8</v>
      </c>
      <c r="D13" s="40"/>
      <c r="E13" s="40">
        <v>366.7</v>
      </c>
      <c r="F13" s="39">
        <f t="shared" si="0"/>
        <v>31.427836818649297</v>
      </c>
      <c r="G13" s="26"/>
      <c r="H13" s="26"/>
      <c r="I13" s="30"/>
      <c r="J13" s="43"/>
    </row>
    <row r="14" spans="1:10" s="7" customFormat="1" ht="14.25" customHeight="1">
      <c r="A14" s="18" t="s">
        <v>44</v>
      </c>
      <c r="B14" s="20"/>
      <c r="C14" s="37">
        <v>641.7</v>
      </c>
      <c r="D14" s="37"/>
      <c r="E14" s="37">
        <v>211.4</v>
      </c>
      <c r="F14" s="36">
        <f t="shared" si="0"/>
        <v>32.943743182172355</v>
      </c>
      <c r="G14" s="26"/>
      <c r="H14" s="26"/>
      <c r="I14" s="30"/>
      <c r="J14" s="43"/>
    </row>
    <row r="15" spans="1:10" s="7" customFormat="1" ht="14.25" customHeight="1">
      <c r="A15" s="18" t="s">
        <v>45</v>
      </c>
      <c r="B15" s="20"/>
      <c r="C15" s="37">
        <v>193.8</v>
      </c>
      <c r="D15" s="37"/>
      <c r="E15" s="37">
        <v>59.1</v>
      </c>
      <c r="F15" s="36">
        <f t="shared" si="0"/>
        <v>30.4953560371517</v>
      </c>
      <c r="G15" s="26"/>
      <c r="H15" s="26"/>
      <c r="I15" s="30"/>
      <c r="J15" s="43"/>
    </row>
    <row r="16" spans="1:10" s="7" customFormat="1" ht="14.25" customHeight="1">
      <c r="A16" s="18" t="s">
        <v>3</v>
      </c>
      <c r="B16" s="20"/>
      <c r="C16" s="37">
        <f>C13-C14-C15</f>
        <v>331.2999999999999</v>
      </c>
      <c r="D16" s="37">
        <f>D13-D14-D15</f>
        <v>0</v>
      </c>
      <c r="E16" s="37">
        <f>E13-E14-E15</f>
        <v>96.19999999999999</v>
      </c>
      <c r="F16" s="36">
        <f t="shared" si="0"/>
        <v>29.03712647147601</v>
      </c>
      <c r="G16" s="26">
        <f>G13-G14-G15</f>
        <v>0</v>
      </c>
      <c r="H16" s="26">
        <f>H13-H14-H15</f>
        <v>0</v>
      </c>
      <c r="I16" s="26">
        <f>I13-I14-I15</f>
        <v>0</v>
      </c>
      <c r="J16" s="43"/>
    </row>
    <row r="17" spans="1:10" s="7" customFormat="1" ht="42" customHeight="1">
      <c r="A17" s="16" t="s">
        <v>42</v>
      </c>
      <c r="B17" s="20" t="s">
        <v>4</v>
      </c>
      <c r="C17" s="40">
        <v>19806.3</v>
      </c>
      <c r="D17" s="27"/>
      <c r="E17" s="27">
        <v>6720.4</v>
      </c>
      <c r="F17" s="39">
        <f t="shared" si="0"/>
        <v>33.93061803567552</v>
      </c>
      <c r="G17" s="40">
        <v>8233.3</v>
      </c>
      <c r="H17" s="27"/>
      <c r="I17" s="45">
        <v>3098.2</v>
      </c>
      <c r="J17" s="43">
        <f>I17/G17*100</f>
        <v>37.630111862801066</v>
      </c>
    </row>
    <row r="18" spans="1:10" ht="12.75">
      <c r="A18" s="18" t="s">
        <v>46</v>
      </c>
      <c r="B18" s="19"/>
      <c r="C18" s="26">
        <v>11963.8</v>
      </c>
      <c r="D18" s="26"/>
      <c r="E18" s="37">
        <v>3884.8</v>
      </c>
      <c r="F18" s="36">
        <f t="shared" si="0"/>
        <v>32.47128838663301</v>
      </c>
      <c r="G18" s="37">
        <v>4986.9</v>
      </c>
      <c r="H18" s="26"/>
      <c r="I18" s="48">
        <v>1710.1</v>
      </c>
      <c r="J18" s="44">
        <f>I18/G18*100</f>
        <v>34.2918446329383</v>
      </c>
    </row>
    <row r="19" spans="1:10" ht="12.75">
      <c r="A19" s="18" t="s">
        <v>47</v>
      </c>
      <c r="B19" s="19"/>
      <c r="C19" s="26">
        <v>3458.2</v>
      </c>
      <c r="D19" s="26"/>
      <c r="E19" s="37">
        <v>1066.5</v>
      </c>
      <c r="F19" s="36">
        <f t="shared" si="0"/>
        <v>30.839743219015674</v>
      </c>
      <c r="G19" s="37">
        <v>1412.2</v>
      </c>
      <c r="H19" s="26"/>
      <c r="I19" s="48">
        <v>463.5</v>
      </c>
      <c r="J19" s="44">
        <f>I19/G19*100</f>
        <v>32.82113015153661</v>
      </c>
    </row>
    <row r="20" spans="1:10" ht="12.75">
      <c r="A20" s="18" t="s">
        <v>48</v>
      </c>
      <c r="B20" s="19"/>
      <c r="C20" s="26">
        <v>1789.4</v>
      </c>
      <c r="D20" s="26"/>
      <c r="E20" s="26">
        <v>856.4</v>
      </c>
      <c r="F20" s="36">
        <f t="shared" si="0"/>
        <v>47.85961774896613</v>
      </c>
      <c r="G20" s="26">
        <v>188.5</v>
      </c>
      <c r="H20" s="26"/>
      <c r="I20" s="48">
        <v>96.1</v>
      </c>
      <c r="J20" s="44">
        <f>I20/G20*100</f>
        <v>50.98143236074271</v>
      </c>
    </row>
    <row r="21" spans="1:10" ht="12.75" customHeight="1">
      <c r="A21" s="18" t="s">
        <v>3</v>
      </c>
      <c r="B21" s="19"/>
      <c r="C21" s="26">
        <f>C17-C18-C19-C20</f>
        <v>2594.9</v>
      </c>
      <c r="D21" s="26">
        <f>D17-D18-D19-D20</f>
        <v>0</v>
      </c>
      <c r="E21" s="26">
        <f>E17-E18-E19-E20</f>
        <v>912.6999999999995</v>
      </c>
      <c r="F21" s="36">
        <f t="shared" si="0"/>
        <v>35.172839030405775</v>
      </c>
      <c r="G21" s="26">
        <f>G17-G18-G19-G20</f>
        <v>1645.6999999999996</v>
      </c>
      <c r="H21" s="26">
        <f>H17-H18-H19-H20</f>
        <v>0</v>
      </c>
      <c r="I21" s="26">
        <f>I17-I18-I19-I20</f>
        <v>828.4999999999999</v>
      </c>
      <c r="J21" s="44">
        <f>I21/G21*100</f>
        <v>50.34331895242147</v>
      </c>
    </row>
    <row r="22" spans="1:10" ht="12.75" customHeight="1">
      <c r="A22" s="16" t="s">
        <v>76</v>
      </c>
      <c r="B22" s="54" t="s">
        <v>75</v>
      </c>
      <c r="C22" s="40"/>
      <c r="D22" s="40"/>
      <c r="E22" s="40"/>
      <c r="F22" s="36" t="e">
        <f t="shared" si="0"/>
        <v>#DIV/0!</v>
      </c>
      <c r="G22" s="26"/>
      <c r="H22" s="26"/>
      <c r="I22" s="30"/>
      <c r="J22" s="44"/>
    </row>
    <row r="23" spans="1:10" ht="12.75" customHeight="1">
      <c r="A23" s="16" t="s">
        <v>79</v>
      </c>
      <c r="B23" s="54" t="s">
        <v>78</v>
      </c>
      <c r="C23" s="40">
        <v>417.4</v>
      </c>
      <c r="D23" s="40"/>
      <c r="E23" s="40">
        <v>139.8</v>
      </c>
      <c r="F23" s="36">
        <f t="shared" si="0"/>
        <v>33.49305222807858</v>
      </c>
      <c r="G23" s="26"/>
      <c r="H23" s="26"/>
      <c r="I23" s="30"/>
      <c r="J23" s="44"/>
    </row>
    <row r="24" spans="1:10" s="7" customFormat="1" ht="21" customHeight="1">
      <c r="A24" s="16" t="s">
        <v>66</v>
      </c>
      <c r="B24" s="54" t="s">
        <v>65</v>
      </c>
      <c r="C24" s="40"/>
      <c r="D24" s="27"/>
      <c r="E24" s="40"/>
      <c r="F24" s="36">
        <v>0</v>
      </c>
      <c r="G24" s="40">
        <v>23</v>
      </c>
      <c r="H24" s="27"/>
      <c r="I24" s="32"/>
      <c r="J24" s="43">
        <f aca="true" t="shared" si="1" ref="J24:J32">I24/G24*100</f>
        <v>0</v>
      </c>
    </row>
    <row r="25" spans="1:10" s="7" customFormat="1" ht="17.25" customHeight="1">
      <c r="A25" s="16" t="s">
        <v>33</v>
      </c>
      <c r="B25" s="20" t="s">
        <v>62</v>
      </c>
      <c r="C25" s="40">
        <v>186.3</v>
      </c>
      <c r="D25" s="27"/>
      <c r="E25" s="40"/>
      <c r="F25" s="36">
        <f>E25/C25*100</f>
        <v>0</v>
      </c>
      <c r="G25" s="40">
        <v>201.3</v>
      </c>
      <c r="H25" s="27"/>
      <c r="I25" s="32"/>
      <c r="J25" s="43">
        <f t="shared" si="1"/>
        <v>0</v>
      </c>
    </row>
    <row r="26" spans="1:10" s="7" customFormat="1" ht="25.5" customHeight="1">
      <c r="A26" s="16" t="s">
        <v>34</v>
      </c>
      <c r="B26" s="20" t="s">
        <v>69</v>
      </c>
      <c r="C26" s="40">
        <v>7588.7</v>
      </c>
      <c r="D26" s="27"/>
      <c r="E26" s="40">
        <v>2737.5</v>
      </c>
      <c r="F26" s="39">
        <f>E26/C26*100</f>
        <v>36.07337225084665</v>
      </c>
      <c r="G26" s="40">
        <v>1399.1</v>
      </c>
      <c r="H26" s="40"/>
      <c r="I26" s="45">
        <v>1049.8</v>
      </c>
      <c r="J26" s="43">
        <f t="shared" si="1"/>
        <v>75.03395039668358</v>
      </c>
    </row>
    <row r="27" spans="1:10" s="7" customFormat="1" ht="25.5" customHeight="1">
      <c r="A27" s="16" t="s">
        <v>61</v>
      </c>
      <c r="B27" s="20" t="s">
        <v>59</v>
      </c>
      <c r="C27" s="27">
        <v>570.9</v>
      </c>
      <c r="D27" s="27"/>
      <c r="E27" s="27">
        <v>285.4</v>
      </c>
      <c r="F27" s="39">
        <f>E27/C27*100</f>
        <v>49.99124189875635</v>
      </c>
      <c r="G27" s="40">
        <v>570.9</v>
      </c>
      <c r="H27" s="27"/>
      <c r="I27" s="45">
        <v>227.2</v>
      </c>
      <c r="J27" s="43">
        <f t="shared" si="1"/>
        <v>39.79681205114731</v>
      </c>
    </row>
    <row r="28" spans="1:10" s="7" customFormat="1" ht="25.5" customHeight="1">
      <c r="A28" s="16" t="s">
        <v>28</v>
      </c>
      <c r="B28" s="20" t="s">
        <v>22</v>
      </c>
      <c r="C28" s="40">
        <v>885.7</v>
      </c>
      <c r="D28" s="27"/>
      <c r="E28" s="40">
        <v>269.9</v>
      </c>
      <c r="F28" s="39">
        <f>E28/C28*100</f>
        <v>30.473072146324938</v>
      </c>
      <c r="G28" s="40">
        <v>3039</v>
      </c>
      <c r="H28" s="27"/>
      <c r="I28" s="45">
        <v>775</v>
      </c>
      <c r="J28" s="43">
        <f t="shared" si="1"/>
        <v>25.50180980585719</v>
      </c>
    </row>
    <row r="29" spans="1:10" s="7" customFormat="1" ht="22.5">
      <c r="A29" s="16" t="s">
        <v>29</v>
      </c>
      <c r="B29" s="20" t="s">
        <v>23</v>
      </c>
      <c r="C29" s="40">
        <v>35237.5</v>
      </c>
      <c r="D29" s="27"/>
      <c r="E29" s="40">
        <v>7575.3</v>
      </c>
      <c r="F29" s="39">
        <f>E29/C29*100</f>
        <v>21.49783611209649</v>
      </c>
      <c r="G29" s="40">
        <v>13991.8</v>
      </c>
      <c r="H29" s="27"/>
      <c r="I29" s="45">
        <v>2471.3</v>
      </c>
      <c r="J29" s="43">
        <f t="shared" si="1"/>
        <v>17.662488028702526</v>
      </c>
    </row>
    <row r="30" spans="1:10" s="7" customFormat="1" ht="25.5" customHeight="1">
      <c r="A30" s="16" t="s">
        <v>24</v>
      </c>
      <c r="B30" s="20" t="s">
        <v>25</v>
      </c>
      <c r="C30" s="40"/>
      <c r="D30" s="27"/>
      <c r="E30" s="40"/>
      <c r="F30" s="39">
        <v>0</v>
      </c>
      <c r="G30" s="40">
        <v>9650.3</v>
      </c>
      <c r="H30" s="27"/>
      <c r="I30" s="45">
        <v>1378.4</v>
      </c>
      <c r="J30" s="43">
        <f t="shared" si="1"/>
        <v>14.283493777395522</v>
      </c>
    </row>
    <row r="31" spans="1:10" s="7" customFormat="1" ht="25.5" customHeight="1">
      <c r="A31" s="16" t="s">
        <v>30</v>
      </c>
      <c r="B31" s="20" t="s">
        <v>26</v>
      </c>
      <c r="C31" s="40">
        <v>40</v>
      </c>
      <c r="D31" s="40"/>
      <c r="E31" s="40">
        <v>20</v>
      </c>
      <c r="F31" s="39">
        <f aca="true" t="shared" si="2" ref="F31:F36">E31/C31*100</f>
        <v>50</v>
      </c>
      <c r="G31" s="40">
        <v>102.5</v>
      </c>
      <c r="H31" s="27"/>
      <c r="I31" s="45">
        <v>45.2</v>
      </c>
      <c r="J31" s="43">
        <f t="shared" si="1"/>
        <v>44.09756097560976</v>
      </c>
    </row>
    <row r="32" spans="1:12" s="7" customFormat="1" ht="27.75" customHeight="1">
      <c r="A32" s="16" t="s">
        <v>5</v>
      </c>
      <c r="B32" s="20" t="s">
        <v>6</v>
      </c>
      <c r="C32" s="40">
        <f>C38+C43+C59+C56+C53</f>
        <v>133145.19999999998</v>
      </c>
      <c r="D32" s="40">
        <f>D38+D43+D59+D56+D53</f>
        <v>0</v>
      </c>
      <c r="E32" s="40">
        <f>E38+E43+E59+E56+E53</f>
        <v>53423.700000000004</v>
      </c>
      <c r="F32" s="39">
        <f t="shared" si="2"/>
        <v>40.12439051501669</v>
      </c>
      <c r="G32" s="40">
        <f>G38+G43+G59+G56+G53</f>
        <v>51</v>
      </c>
      <c r="H32" s="40">
        <f>H38+H43+H59+H56+H53</f>
        <v>0</v>
      </c>
      <c r="I32" s="40">
        <f>I38+I43+I59+I56+I53</f>
        <v>13</v>
      </c>
      <c r="J32" s="43">
        <f t="shared" si="1"/>
        <v>25.49019607843137</v>
      </c>
      <c r="L32" s="49"/>
    </row>
    <row r="33" spans="1:10" ht="12.75">
      <c r="A33" s="18" t="s">
        <v>49</v>
      </c>
      <c r="B33" s="19"/>
      <c r="C33" s="37">
        <f aca="true" t="shared" si="3" ref="C33:E34">C39+C44+C60</f>
        <v>76339</v>
      </c>
      <c r="D33" s="37">
        <f t="shared" si="3"/>
        <v>0</v>
      </c>
      <c r="E33" s="37">
        <f t="shared" si="3"/>
        <v>28989.100000000002</v>
      </c>
      <c r="F33" s="36">
        <f t="shared" si="2"/>
        <v>37.97416785653467</v>
      </c>
      <c r="G33" s="26"/>
      <c r="H33" s="26"/>
      <c r="I33" s="30"/>
      <c r="J33" s="43"/>
    </row>
    <row r="34" spans="1:10" ht="12.75">
      <c r="A34" s="18" t="s">
        <v>50</v>
      </c>
      <c r="B34" s="19"/>
      <c r="C34" s="37">
        <f t="shared" si="3"/>
        <v>23051.5</v>
      </c>
      <c r="D34" s="37">
        <f t="shared" si="3"/>
        <v>0</v>
      </c>
      <c r="E34" s="37">
        <f t="shared" si="3"/>
        <v>8079.2</v>
      </c>
      <c r="F34" s="36">
        <f t="shared" si="2"/>
        <v>35.04847840704509</v>
      </c>
      <c r="G34" s="26"/>
      <c r="H34" s="26"/>
      <c r="I34" s="30"/>
      <c r="J34" s="43"/>
    </row>
    <row r="35" spans="1:12" ht="12.75">
      <c r="A35" s="18" t="s">
        <v>48</v>
      </c>
      <c r="B35" s="19"/>
      <c r="C35" s="37">
        <f>C41+C46+C62+C57</f>
        <v>7444.799999999999</v>
      </c>
      <c r="D35" s="37">
        <f>D41+D46+D62+D57</f>
        <v>0</v>
      </c>
      <c r="E35" s="37">
        <f>E41+E46+E62+E57</f>
        <v>3515.2999999999997</v>
      </c>
      <c r="F35" s="36">
        <f t="shared" si="2"/>
        <v>47.218192563937244</v>
      </c>
      <c r="G35" s="26"/>
      <c r="H35" s="26"/>
      <c r="I35" s="30"/>
      <c r="J35" s="43"/>
      <c r="L35" s="38"/>
    </row>
    <row r="36" spans="1:10" ht="12.75">
      <c r="A36" s="18" t="s">
        <v>3</v>
      </c>
      <c r="B36" s="19"/>
      <c r="C36" s="37">
        <f>C32-C33-C34-C35</f>
        <v>26309.899999999983</v>
      </c>
      <c r="D36" s="37">
        <f>D32-D33-D34-D35</f>
        <v>0</v>
      </c>
      <c r="E36" s="37">
        <f>E32-E33-E34-E35</f>
        <v>12840.100000000002</v>
      </c>
      <c r="F36" s="36">
        <f t="shared" si="2"/>
        <v>48.80330217902771</v>
      </c>
      <c r="G36" s="26"/>
      <c r="H36" s="26"/>
      <c r="I36" s="30"/>
      <c r="J36" s="43"/>
    </row>
    <row r="37" spans="1:10" ht="12" customHeight="1">
      <c r="A37" s="18" t="s">
        <v>58</v>
      </c>
      <c r="B37" s="19"/>
      <c r="C37" s="26"/>
      <c r="D37" s="26"/>
      <c r="E37" s="26"/>
      <c r="F37" s="36"/>
      <c r="G37" s="26"/>
      <c r="H37" s="26"/>
      <c r="I37" s="30"/>
      <c r="J37" s="43"/>
    </row>
    <row r="38" spans="1:10" s="7" customFormat="1" ht="14.25" customHeight="1">
      <c r="A38" s="16" t="s">
        <v>7</v>
      </c>
      <c r="B38" s="20" t="s">
        <v>8</v>
      </c>
      <c r="C38" s="27">
        <v>25557.2</v>
      </c>
      <c r="D38" s="27"/>
      <c r="E38" s="27">
        <v>10656.9</v>
      </c>
      <c r="F38" s="39">
        <f aca="true" t="shared" si="4" ref="F38:F50">E38/C38*100</f>
        <v>41.69822985303554</v>
      </c>
      <c r="G38" s="26"/>
      <c r="H38" s="26"/>
      <c r="I38" s="30"/>
      <c r="J38" s="43"/>
    </row>
    <row r="39" spans="1:10" ht="12.75">
      <c r="A39" s="18" t="s">
        <v>51</v>
      </c>
      <c r="B39" s="20"/>
      <c r="C39" s="37">
        <v>11906.8</v>
      </c>
      <c r="D39" s="26"/>
      <c r="E39" s="37">
        <v>4380.1</v>
      </c>
      <c r="F39" s="36">
        <f t="shared" si="4"/>
        <v>36.78654214398496</v>
      </c>
      <c r="G39" s="26"/>
      <c r="H39" s="26"/>
      <c r="I39" s="30"/>
      <c r="J39" s="43"/>
    </row>
    <row r="40" spans="1:10" ht="12.75">
      <c r="A40" s="18" t="s">
        <v>47</v>
      </c>
      <c r="B40" s="20"/>
      <c r="C40" s="26">
        <v>3595.7</v>
      </c>
      <c r="D40" s="26"/>
      <c r="E40" s="37">
        <v>1251.7</v>
      </c>
      <c r="F40" s="36">
        <f t="shared" si="4"/>
        <v>34.811024278999916</v>
      </c>
      <c r="G40" s="26"/>
      <c r="H40" s="26"/>
      <c r="I40" s="30"/>
      <c r="J40" s="43"/>
    </row>
    <row r="41" spans="1:12" ht="12.75">
      <c r="A41" s="18" t="s">
        <v>48</v>
      </c>
      <c r="B41" s="20"/>
      <c r="C41" s="37">
        <v>2719.4</v>
      </c>
      <c r="D41" s="26"/>
      <c r="E41" s="37">
        <v>1218.1</v>
      </c>
      <c r="F41" s="36">
        <f t="shared" si="4"/>
        <v>44.792969037287634</v>
      </c>
      <c r="G41" s="26"/>
      <c r="H41" s="26"/>
      <c r="I41" s="30"/>
      <c r="J41" s="43"/>
      <c r="L41" s="38"/>
    </row>
    <row r="42" spans="1:10" ht="12.75">
      <c r="A42" s="18" t="s">
        <v>3</v>
      </c>
      <c r="B42" s="54"/>
      <c r="C42" s="26">
        <f>C38-C39-C40-C41</f>
        <v>7335.300000000001</v>
      </c>
      <c r="D42" s="26">
        <f>D38-D39-D40-D41</f>
        <v>0</v>
      </c>
      <c r="E42" s="26">
        <f>E38-E39-E40-E41</f>
        <v>3806.9999999999995</v>
      </c>
      <c r="F42" s="36">
        <f t="shared" si="4"/>
        <v>51.89971780295283</v>
      </c>
      <c r="G42" s="26"/>
      <c r="H42" s="26"/>
      <c r="I42" s="30"/>
      <c r="J42" s="43"/>
    </row>
    <row r="43" spans="1:10" s="7" customFormat="1" ht="21.75" customHeight="1">
      <c r="A43" s="16" t="s">
        <v>9</v>
      </c>
      <c r="B43" s="54" t="s">
        <v>68</v>
      </c>
      <c r="C43" s="40">
        <v>103546.9</v>
      </c>
      <c r="D43" s="27"/>
      <c r="E43" s="40">
        <v>41627</v>
      </c>
      <c r="F43" s="39">
        <f t="shared" si="4"/>
        <v>40.20110693801553</v>
      </c>
      <c r="G43" s="26"/>
      <c r="H43" s="26"/>
      <c r="I43" s="30"/>
      <c r="J43" s="43"/>
    </row>
    <row r="44" spans="1:10" ht="12.75">
      <c r="A44" s="18" t="s">
        <v>44</v>
      </c>
      <c r="B44" s="19"/>
      <c r="C44" s="37">
        <v>63946.7</v>
      </c>
      <c r="D44" s="26"/>
      <c r="E44" s="37">
        <v>24453.2</v>
      </c>
      <c r="F44" s="36">
        <f t="shared" si="4"/>
        <v>38.23997172645344</v>
      </c>
      <c r="G44" s="26"/>
      <c r="H44" s="26"/>
      <c r="I44" s="30"/>
      <c r="J44" s="43"/>
    </row>
    <row r="45" spans="1:10" ht="12.75">
      <c r="A45" s="18" t="s">
        <v>47</v>
      </c>
      <c r="B45" s="19"/>
      <c r="C45" s="26">
        <v>19309.2</v>
      </c>
      <c r="D45" s="26"/>
      <c r="E45" s="37">
        <v>6762.6</v>
      </c>
      <c r="F45" s="36">
        <f t="shared" si="4"/>
        <v>35.02268348766391</v>
      </c>
      <c r="G45" s="26"/>
      <c r="H45" s="26"/>
      <c r="I45" s="30"/>
      <c r="J45" s="43"/>
    </row>
    <row r="46" spans="1:12" ht="12.75">
      <c r="A46" s="18" t="s">
        <v>48</v>
      </c>
      <c r="B46" s="19"/>
      <c r="C46" s="37">
        <v>4721.4</v>
      </c>
      <c r="D46" s="26"/>
      <c r="E46" s="37">
        <v>2297.2</v>
      </c>
      <c r="F46" s="36">
        <f t="shared" si="4"/>
        <v>48.65505993984835</v>
      </c>
      <c r="G46" s="26"/>
      <c r="H46" s="26"/>
      <c r="I46" s="30"/>
      <c r="J46" s="43"/>
      <c r="L46" s="38"/>
    </row>
    <row r="47" spans="1:209" ht="12.75">
      <c r="A47" s="18" t="s">
        <v>3</v>
      </c>
      <c r="B47" s="19"/>
      <c r="C47" s="37">
        <f>C43-C44-C45-C46</f>
        <v>15569.599999999997</v>
      </c>
      <c r="D47" s="26">
        <f>D43-D44-D45-D46</f>
        <v>0</v>
      </c>
      <c r="E47" s="26">
        <f>E43-E44-E45-E46</f>
        <v>8113.999999999999</v>
      </c>
      <c r="F47" s="36">
        <f t="shared" si="4"/>
        <v>52.11437673414861</v>
      </c>
      <c r="G47" s="26"/>
      <c r="H47" s="26"/>
      <c r="I47" s="30"/>
      <c r="J47" s="43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50"/>
      <c r="BG47" s="50"/>
      <c r="BH47" s="50"/>
      <c r="BI47" s="50"/>
      <c r="BJ47" s="50"/>
      <c r="BK47" s="50"/>
      <c r="BL47" s="50"/>
      <c r="BM47" s="50"/>
      <c r="BN47" s="50"/>
      <c r="BO47" s="50"/>
      <c r="BP47" s="50"/>
      <c r="BQ47" s="50"/>
      <c r="BR47" s="50"/>
      <c r="BS47" s="50"/>
      <c r="BT47" s="50"/>
      <c r="BU47" s="50"/>
      <c r="BV47" s="50"/>
      <c r="BW47" s="50"/>
      <c r="BX47" s="50"/>
      <c r="BY47" s="50"/>
      <c r="BZ47" s="50"/>
      <c r="CA47" s="50"/>
      <c r="CB47" s="50"/>
      <c r="CC47" s="50"/>
      <c r="CD47" s="50"/>
      <c r="CE47" s="50"/>
      <c r="CF47" s="50"/>
      <c r="CG47" s="50"/>
      <c r="CH47" s="50"/>
      <c r="CI47" s="50"/>
      <c r="CJ47" s="50"/>
      <c r="CK47" s="50"/>
      <c r="CL47" s="50"/>
      <c r="CM47" s="50"/>
      <c r="CN47" s="50"/>
      <c r="CO47" s="50"/>
      <c r="CP47" s="50"/>
      <c r="CQ47" s="50"/>
      <c r="CR47" s="50"/>
      <c r="CS47" s="50"/>
      <c r="CT47" s="50"/>
      <c r="CU47" s="50"/>
      <c r="CV47" s="50"/>
      <c r="CW47" s="50"/>
      <c r="CX47" s="50"/>
      <c r="CY47" s="50"/>
      <c r="CZ47" s="50"/>
      <c r="DA47" s="50"/>
      <c r="DB47" s="50"/>
      <c r="DC47" s="50"/>
      <c r="DD47" s="50"/>
      <c r="DE47" s="50"/>
      <c r="DF47" s="50"/>
      <c r="DG47" s="50"/>
      <c r="DH47" s="50"/>
      <c r="DI47" s="50"/>
      <c r="DJ47" s="50"/>
      <c r="DK47" s="50"/>
      <c r="DL47" s="50"/>
      <c r="DM47" s="50"/>
      <c r="DN47" s="50"/>
      <c r="DO47" s="50"/>
      <c r="DP47" s="50"/>
      <c r="DQ47" s="50"/>
      <c r="DR47" s="50"/>
      <c r="DS47" s="50"/>
      <c r="DT47" s="50"/>
      <c r="DU47" s="50"/>
      <c r="DV47" s="50"/>
      <c r="DW47" s="50"/>
      <c r="DX47" s="50"/>
      <c r="DY47" s="50"/>
      <c r="DZ47" s="50"/>
      <c r="EA47" s="50"/>
      <c r="EB47" s="50"/>
      <c r="EC47" s="50"/>
      <c r="ED47" s="50"/>
      <c r="EE47" s="50"/>
      <c r="EF47" s="50"/>
      <c r="EG47" s="50"/>
      <c r="EH47" s="50"/>
      <c r="EI47" s="50"/>
      <c r="EJ47" s="50"/>
      <c r="EK47" s="50"/>
      <c r="EL47" s="50"/>
      <c r="EM47" s="50"/>
      <c r="EN47" s="50"/>
      <c r="EO47" s="50"/>
      <c r="EP47" s="50"/>
      <c r="EQ47" s="50"/>
      <c r="ER47" s="50"/>
      <c r="ES47" s="50"/>
      <c r="ET47" s="50"/>
      <c r="EU47" s="50"/>
      <c r="EV47" s="50"/>
      <c r="EW47" s="50"/>
      <c r="EX47" s="50"/>
      <c r="EY47" s="50"/>
      <c r="EZ47" s="50"/>
      <c r="FA47" s="50"/>
      <c r="FB47" s="50"/>
      <c r="FC47" s="50"/>
      <c r="FD47" s="50"/>
      <c r="FE47" s="50"/>
      <c r="FF47" s="50"/>
      <c r="FG47" s="50"/>
      <c r="FH47" s="50"/>
      <c r="FI47" s="50"/>
      <c r="FJ47" s="50"/>
      <c r="FK47" s="50"/>
      <c r="FL47" s="50"/>
      <c r="FM47" s="50"/>
      <c r="FN47" s="50"/>
      <c r="FO47" s="50"/>
      <c r="FP47" s="50"/>
      <c r="FQ47" s="50"/>
      <c r="FR47" s="50"/>
      <c r="FS47" s="50"/>
      <c r="FT47" s="50"/>
      <c r="FU47" s="50"/>
      <c r="FV47" s="50"/>
      <c r="FW47" s="50"/>
      <c r="FX47" s="50"/>
      <c r="FY47" s="50"/>
      <c r="FZ47" s="50"/>
      <c r="GA47" s="50"/>
      <c r="GB47" s="50"/>
      <c r="GC47" s="50"/>
      <c r="GD47" s="50"/>
      <c r="GE47" s="50"/>
      <c r="GF47" s="50"/>
      <c r="GG47" s="50"/>
      <c r="GH47" s="50"/>
      <c r="GI47" s="50"/>
      <c r="GJ47" s="50"/>
      <c r="GK47" s="50"/>
      <c r="GL47" s="50"/>
      <c r="GM47" s="50"/>
      <c r="GN47" s="50"/>
      <c r="GO47" s="50"/>
      <c r="GP47" s="50"/>
      <c r="GQ47" s="50"/>
      <c r="GR47" s="50"/>
      <c r="GS47" s="50"/>
      <c r="GT47" s="50"/>
      <c r="GU47" s="50"/>
      <c r="GV47" s="50"/>
      <c r="GW47" s="50"/>
      <c r="GX47" s="50"/>
      <c r="GY47" s="50"/>
      <c r="GZ47" s="50"/>
      <c r="HA47" s="50"/>
    </row>
    <row r="48" spans="1:209" s="2" customFormat="1" ht="25.5" customHeight="1">
      <c r="A48" s="21" t="s">
        <v>77</v>
      </c>
      <c r="B48" s="22"/>
      <c r="C48" s="47">
        <v>69270</v>
      </c>
      <c r="D48" s="28"/>
      <c r="E48" s="47">
        <v>25309.8</v>
      </c>
      <c r="F48" s="39">
        <f t="shared" si="4"/>
        <v>36.53789519272412</v>
      </c>
      <c r="G48" s="29"/>
      <c r="H48" s="29"/>
      <c r="I48" s="31"/>
      <c r="J48" s="43"/>
      <c r="K48" s="51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  <c r="BA48" s="51"/>
      <c r="BB48" s="51"/>
      <c r="BC48" s="51"/>
      <c r="BD48" s="51"/>
      <c r="BE48" s="51"/>
      <c r="BF48" s="51"/>
      <c r="BG48" s="51"/>
      <c r="BH48" s="51"/>
      <c r="BI48" s="51"/>
      <c r="BJ48" s="51"/>
      <c r="BK48" s="51"/>
      <c r="BL48" s="51"/>
      <c r="BM48" s="51"/>
      <c r="BN48" s="51"/>
      <c r="BO48" s="51"/>
      <c r="BP48" s="51"/>
      <c r="BQ48" s="51"/>
      <c r="BR48" s="51"/>
      <c r="BS48" s="51"/>
      <c r="BT48" s="51"/>
      <c r="BU48" s="51"/>
      <c r="BV48" s="51"/>
      <c r="BW48" s="51"/>
      <c r="BX48" s="51"/>
      <c r="BY48" s="51"/>
      <c r="BZ48" s="51"/>
      <c r="CA48" s="51"/>
      <c r="CB48" s="51"/>
      <c r="CC48" s="51"/>
      <c r="CD48" s="51"/>
      <c r="CE48" s="51"/>
      <c r="CF48" s="51"/>
      <c r="CG48" s="51"/>
      <c r="CH48" s="51"/>
      <c r="CI48" s="51"/>
      <c r="CJ48" s="51"/>
      <c r="CK48" s="51"/>
      <c r="CL48" s="51"/>
      <c r="CM48" s="51"/>
      <c r="CN48" s="51"/>
      <c r="CO48" s="51"/>
      <c r="CP48" s="51"/>
      <c r="CQ48" s="51"/>
      <c r="CR48" s="51"/>
      <c r="CS48" s="51"/>
      <c r="CT48" s="51"/>
      <c r="CU48" s="51"/>
      <c r="CV48" s="51"/>
      <c r="CW48" s="51"/>
      <c r="CX48" s="51"/>
      <c r="CY48" s="51"/>
      <c r="CZ48" s="51"/>
      <c r="DA48" s="51"/>
      <c r="DB48" s="51"/>
      <c r="DC48" s="51"/>
      <c r="DD48" s="51"/>
      <c r="DE48" s="51"/>
      <c r="DF48" s="51"/>
      <c r="DG48" s="51"/>
      <c r="DH48" s="51"/>
      <c r="DI48" s="51"/>
      <c r="DJ48" s="51"/>
      <c r="DK48" s="51"/>
      <c r="DL48" s="51"/>
      <c r="DM48" s="51"/>
      <c r="DN48" s="51"/>
      <c r="DO48" s="51"/>
      <c r="DP48" s="51"/>
      <c r="DQ48" s="51"/>
      <c r="DR48" s="51"/>
      <c r="DS48" s="51"/>
      <c r="DT48" s="51"/>
      <c r="DU48" s="51"/>
      <c r="DV48" s="51"/>
      <c r="DW48" s="51"/>
      <c r="DX48" s="51"/>
      <c r="DY48" s="51"/>
      <c r="DZ48" s="51"/>
      <c r="EA48" s="51"/>
      <c r="EB48" s="51"/>
      <c r="EC48" s="51"/>
      <c r="ED48" s="51"/>
      <c r="EE48" s="51"/>
      <c r="EF48" s="51"/>
      <c r="EG48" s="51"/>
      <c r="EH48" s="51"/>
      <c r="EI48" s="51"/>
      <c r="EJ48" s="51"/>
      <c r="EK48" s="51"/>
      <c r="EL48" s="51"/>
      <c r="EM48" s="51"/>
      <c r="EN48" s="51"/>
      <c r="EO48" s="51"/>
      <c r="EP48" s="51"/>
      <c r="EQ48" s="51"/>
      <c r="ER48" s="51"/>
      <c r="ES48" s="51"/>
      <c r="ET48" s="51"/>
      <c r="EU48" s="51"/>
      <c r="EV48" s="51"/>
      <c r="EW48" s="51"/>
      <c r="EX48" s="51"/>
      <c r="EY48" s="51"/>
      <c r="EZ48" s="51"/>
      <c r="FA48" s="51"/>
      <c r="FB48" s="51"/>
      <c r="FC48" s="51"/>
      <c r="FD48" s="51"/>
      <c r="FE48" s="51"/>
      <c r="FF48" s="51"/>
      <c r="FG48" s="51"/>
      <c r="FH48" s="51"/>
      <c r="FI48" s="51"/>
      <c r="FJ48" s="51"/>
      <c r="FK48" s="51"/>
      <c r="FL48" s="51"/>
      <c r="FM48" s="51"/>
      <c r="FN48" s="51"/>
      <c r="FO48" s="51"/>
      <c r="FP48" s="51"/>
      <c r="FQ48" s="51"/>
      <c r="FR48" s="51"/>
      <c r="FS48" s="51"/>
      <c r="FT48" s="51"/>
      <c r="FU48" s="51"/>
      <c r="FV48" s="51"/>
      <c r="FW48" s="51"/>
      <c r="FX48" s="51"/>
      <c r="FY48" s="51"/>
      <c r="FZ48" s="51"/>
      <c r="GA48" s="51"/>
      <c r="GB48" s="51"/>
      <c r="GC48" s="51"/>
      <c r="GD48" s="51"/>
      <c r="GE48" s="51"/>
      <c r="GF48" s="51"/>
      <c r="GG48" s="51"/>
      <c r="GH48" s="51"/>
      <c r="GI48" s="51"/>
      <c r="GJ48" s="51"/>
      <c r="GK48" s="51"/>
      <c r="GL48" s="51"/>
      <c r="GM48" s="51"/>
      <c r="GN48" s="51"/>
      <c r="GO48" s="51"/>
      <c r="GP48" s="51"/>
      <c r="GQ48" s="51"/>
      <c r="GR48" s="51"/>
      <c r="GS48" s="51"/>
      <c r="GT48" s="51"/>
      <c r="GU48" s="51"/>
      <c r="GV48" s="51"/>
      <c r="GW48" s="51"/>
      <c r="GX48" s="51"/>
      <c r="GY48" s="51"/>
      <c r="GZ48" s="51"/>
      <c r="HA48" s="51"/>
    </row>
    <row r="49" spans="1:209" s="1" customFormat="1" ht="12.75">
      <c r="A49" s="23" t="s">
        <v>52</v>
      </c>
      <c r="B49" s="24"/>
      <c r="C49" s="46">
        <v>51454.2</v>
      </c>
      <c r="D49" s="29"/>
      <c r="E49" s="29">
        <v>19228.7</v>
      </c>
      <c r="F49" s="36">
        <f t="shared" si="4"/>
        <v>37.37051591512453</v>
      </c>
      <c r="G49" s="29"/>
      <c r="H49" s="29"/>
      <c r="I49" s="31"/>
      <c r="J49" s="43"/>
      <c r="K49" s="52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  <c r="BF49" s="52"/>
      <c r="BG49" s="52"/>
      <c r="BH49" s="52"/>
      <c r="BI49" s="52"/>
      <c r="BJ49" s="52"/>
      <c r="BK49" s="52"/>
      <c r="BL49" s="52"/>
      <c r="BM49" s="52"/>
      <c r="BN49" s="52"/>
      <c r="BO49" s="52"/>
      <c r="BP49" s="52"/>
      <c r="BQ49" s="52"/>
      <c r="BR49" s="52"/>
      <c r="BS49" s="52"/>
      <c r="BT49" s="52"/>
      <c r="BU49" s="52"/>
      <c r="BV49" s="52"/>
      <c r="BW49" s="52"/>
      <c r="BX49" s="52"/>
      <c r="BY49" s="52"/>
      <c r="BZ49" s="52"/>
      <c r="CA49" s="52"/>
      <c r="CB49" s="52"/>
      <c r="CC49" s="52"/>
      <c r="CD49" s="52"/>
      <c r="CE49" s="52"/>
      <c r="CF49" s="52"/>
      <c r="CG49" s="52"/>
      <c r="CH49" s="52"/>
      <c r="CI49" s="52"/>
      <c r="CJ49" s="52"/>
      <c r="CK49" s="52"/>
      <c r="CL49" s="52"/>
      <c r="CM49" s="52"/>
      <c r="CN49" s="52"/>
      <c r="CO49" s="52"/>
      <c r="CP49" s="52"/>
      <c r="CQ49" s="52"/>
      <c r="CR49" s="52"/>
      <c r="CS49" s="52"/>
      <c r="CT49" s="52"/>
      <c r="CU49" s="52"/>
      <c r="CV49" s="52"/>
      <c r="CW49" s="52"/>
      <c r="CX49" s="52"/>
      <c r="CY49" s="52"/>
      <c r="CZ49" s="52"/>
      <c r="DA49" s="52"/>
      <c r="DB49" s="52"/>
      <c r="DC49" s="52"/>
      <c r="DD49" s="52"/>
      <c r="DE49" s="52"/>
      <c r="DF49" s="52"/>
      <c r="DG49" s="52"/>
      <c r="DH49" s="52"/>
      <c r="DI49" s="52"/>
      <c r="DJ49" s="52"/>
      <c r="DK49" s="52"/>
      <c r="DL49" s="52"/>
      <c r="DM49" s="52"/>
      <c r="DN49" s="52"/>
      <c r="DO49" s="52"/>
      <c r="DP49" s="52"/>
      <c r="DQ49" s="52"/>
      <c r="DR49" s="52"/>
      <c r="DS49" s="52"/>
      <c r="DT49" s="52"/>
      <c r="DU49" s="52"/>
      <c r="DV49" s="52"/>
      <c r="DW49" s="52"/>
      <c r="DX49" s="52"/>
      <c r="DY49" s="52"/>
      <c r="DZ49" s="52"/>
      <c r="EA49" s="52"/>
      <c r="EB49" s="52"/>
      <c r="EC49" s="52"/>
      <c r="ED49" s="52"/>
      <c r="EE49" s="52"/>
      <c r="EF49" s="52"/>
      <c r="EG49" s="52"/>
      <c r="EH49" s="52"/>
      <c r="EI49" s="52"/>
      <c r="EJ49" s="52"/>
      <c r="EK49" s="52"/>
      <c r="EL49" s="52"/>
      <c r="EM49" s="52"/>
      <c r="EN49" s="52"/>
      <c r="EO49" s="52"/>
      <c r="EP49" s="52"/>
      <c r="EQ49" s="52"/>
      <c r="ER49" s="52"/>
      <c r="ES49" s="52"/>
      <c r="ET49" s="52"/>
      <c r="EU49" s="52"/>
      <c r="EV49" s="52"/>
      <c r="EW49" s="52"/>
      <c r="EX49" s="52"/>
      <c r="EY49" s="52"/>
      <c r="EZ49" s="52"/>
      <c r="FA49" s="52"/>
      <c r="FB49" s="52"/>
      <c r="FC49" s="52"/>
      <c r="FD49" s="52"/>
      <c r="FE49" s="52"/>
      <c r="FF49" s="52"/>
      <c r="FG49" s="52"/>
      <c r="FH49" s="52"/>
      <c r="FI49" s="52"/>
      <c r="FJ49" s="52"/>
      <c r="FK49" s="52"/>
      <c r="FL49" s="52"/>
      <c r="FM49" s="52"/>
      <c r="FN49" s="52"/>
      <c r="FO49" s="52"/>
      <c r="FP49" s="52"/>
      <c r="FQ49" s="52"/>
      <c r="FR49" s="52"/>
      <c r="FS49" s="52"/>
      <c r="FT49" s="52"/>
      <c r="FU49" s="52"/>
      <c r="FV49" s="52"/>
      <c r="FW49" s="52"/>
      <c r="FX49" s="52"/>
      <c r="FY49" s="52"/>
      <c r="FZ49" s="52"/>
      <c r="GA49" s="52"/>
      <c r="GB49" s="52"/>
      <c r="GC49" s="52"/>
      <c r="GD49" s="52"/>
      <c r="GE49" s="52"/>
      <c r="GF49" s="52"/>
      <c r="GG49" s="52"/>
      <c r="GH49" s="52"/>
      <c r="GI49" s="52"/>
      <c r="GJ49" s="52"/>
      <c r="GK49" s="52"/>
      <c r="GL49" s="52"/>
      <c r="GM49" s="52"/>
      <c r="GN49" s="52"/>
      <c r="GO49" s="52"/>
      <c r="GP49" s="52"/>
      <c r="GQ49" s="52"/>
      <c r="GR49" s="52"/>
      <c r="GS49" s="52"/>
      <c r="GT49" s="52"/>
      <c r="GU49" s="52"/>
      <c r="GV49" s="52"/>
      <c r="GW49" s="52"/>
      <c r="GX49" s="52"/>
      <c r="GY49" s="52"/>
      <c r="GZ49" s="52"/>
      <c r="HA49" s="52"/>
    </row>
    <row r="50" spans="1:209" s="1" customFormat="1" ht="12.75">
      <c r="A50" s="23" t="s">
        <v>53</v>
      </c>
      <c r="B50" s="24"/>
      <c r="C50" s="46">
        <v>15540</v>
      </c>
      <c r="D50" s="29"/>
      <c r="E50" s="46">
        <v>5378</v>
      </c>
      <c r="F50" s="36">
        <f t="shared" si="4"/>
        <v>34.60746460746461</v>
      </c>
      <c r="G50" s="29"/>
      <c r="H50" s="29"/>
      <c r="I50" s="31"/>
      <c r="J50" s="43"/>
      <c r="K50" s="52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2"/>
      <c r="BD50" s="52"/>
      <c r="BE50" s="52"/>
      <c r="BF50" s="52"/>
      <c r="BG50" s="52"/>
      <c r="BH50" s="52"/>
      <c r="BI50" s="52"/>
      <c r="BJ50" s="52"/>
      <c r="BK50" s="52"/>
      <c r="BL50" s="52"/>
      <c r="BM50" s="52"/>
      <c r="BN50" s="52"/>
      <c r="BO50" s="52"/>
      <c r="BP50" s="52"/>
      <c r="BQ50" s="52"/>
      <c r="BR50" s="52"/>
      <c r="BS50" s="52"/>
      <c r="BT50" s="52"/>
      <c r="BU50" s="52"/>
      <c r="BV50" s="52"/>
      <c r="BW50" s="52"/>
      <c r="BX50" s="52"/>
      <c r="BY50" s="52"/>
      <c r="BZ50" s="52"/>
      <c r="CA50" s="52"/>
      <c r="CB50" s="52"/>
      <c r="CC50" s="52"/>
      <c r="CD50" s="52"/>
      <c r="CE50" s="52"/>
      <c r="CF50" s="52"/>
      <c r="CG50" s="52"/>
      <c r="CH50" s="52"/>
      <c r="CI50" s="52"/>
      <c r="CJ50" s="52"/>
      <c r="CK50" s="52"/>
      <c r="CL50" s="52"/>
      <c r="CM50" s="52"/>
      <c r="CN50" s="52"/>
      <c r="CO50" s="52"/>
      <c r="CP50" s="52"/>
      <c r="CQ50" s="52"/>
      <c r="CR50" s="52"/>
      <c r="CS50" s="52"/>
      <c r="CT50" s="52"/>
      <c r="CU50" s="52"/>
      <c r="CV50" s="52"/>
      <c r="CW50" s="52"/>
      <c r="CX50" s="52"/>
      <c r="CY50" s="52"/>
      <c r="CZ50" s="52"/>
      <c r="DA50" s="52"/>
      <c r="DB50" s="52"/>
      <c r="DC50" s="52"/>
      <c r="DD50" s="52"/>
      <c r="DE50" s="52"/>
      <c r="DF50" s="52"/>
      <c r="DG50" s="52"/>
      <c r="DH50" s="52"/>
      <c r="DI50" s="52"/>
      <c r="DJ50" s="52"/>
      <c r="DK50" s="52"/>
      <c r="DL50" s="52"/>
      <c r="DM50" s="52"/>
      <c r="DN50" s="52"/>
      <c r="DO50" s="52"/>
      <c r="DP50" s="52"/>
      <c r="DQ50" s="52"/>
      <c r="DR50" s="52"/>
      <c r="DS50" s="52"/>
      <c r="DT50" s="52"/>
      <c r="DU50" s="52"/>
      <c r="DV50" s="52"/>
      <c r="DW50" s="52"/>
      <c r="DX50" s="52"/>
      <c r="DY50" s="52"/>
      <c r="DZ50" s="52"/>
      <c r="EA50" s="52"/>
      <c r="EB50" s="52"/>
      <c r="EC50" s="52"/>
      <c r="ED50" s="52"/>
      <c r="EE50" s="52"/>
      <c r="EF50" s="52"/>
      <c r="EG50" s="52"/>
      <c r="EH50" s="52"/>
      <c r="EI50" s="52"/>
      <c r="EJ50" s="52"/>
      <c r="EK50" s="52"/>
      <c r="EL50" s="52"/>
      <c r="EM50" s="52"/>
      <c r="EN50" s="52"/>
      <c r="EO50" s="52"/>
      <c r="EP50" s="52"/>
      <c r="EQ50" s="52"/>
      <c r="ER50" s="52"/>
      <c r="ES50" s="52"/>
      <c r="ET50" s="52"/>
      <c r="EU50" s="52"/>
      <c r="EV50" s="52"/>
      <c r="EW50" s="52"/>
      <c r="EX50" s="52"/>
      <c r="EY50" s="52"/>
      <c r="EZ50" s="52"/>
      <c r="FA50" s="52"/>
      <c r="FB50" s="52"/>
      <c r="FC50" s="52"/>
      <c r="FD50" s="52"/>
      <c r="FE50" s="52"/>
      <c r="FF50" s="52"/>
      <c r="FG50" s="52"/>
      <c r="FH50" s="52"/>
      <c r="FI50" s="52"/>
      <c r="FJ50" s="52"/>
      <c r="FK50" s="52"/>
      <c r="FL50" s="52"/>
      <c r="FM50" s="52"/>
      <c r="FN50" s="52"/>
      <c r="FO50" s="52"/>
      <c r="FP50" s="52"/>
      <c r="FQ50" s="52"/>
      <c r="FR50" s="52"/>
      <c r="FS50" s="52"/>
      <c r="FT50" s="52"/>
      <c r="FU50" s="52"/>
      <c r="FV50" s="52"/>
      <c r="FW50" s="52"/>
      <c r="FX50" s="52"/>
      <c r="FY50" s="52"/>
      <c r="FZ50" s="52"/>
      <c r="GA50" s="52"/>
      <c r="GB50" s="52"/>
      <c r="GC50" s="52"/>
      <c r="GD50" s="52"/>
      <c r="GE50" s="52"/>
      <c r="GF50" s="52"/>
      <c r="GG50" s="52"/>
      <c r="GH50" s="52"/>
      <c r="GI50" s="52"/>
      <c r="GJ50" s="52"/>
      <c r="GK50" s="52"/>
      <c r="GL50" s="52"/>
      <c r="GM50" s="52"/>
      <c r="GN50" s="52"/>
      <c r="GO50" s="52"/>
      <c r="GP50" s="52"/>
      <c r="GQ50" s="52"/>
      <c r="GR50" s="52"/>
      <c r="GS50" s="52"/>
      <c r="GT50" s="52"/>
      <c r="GU50" s="52"/>
      <c r="GV50" s="52"/>
      <c r="GW50" s="52"/>
      <c r="GX50" s="52"/>
      <c r="GY50" s="52"/>
      <c r="GZ50" s="52"/>
      <c r="HA50" s="52"/>
    </row>
    <row r="51" spans="1:209" s="1" customFormat="1" ht="12.75">
      <c r="A51" s="23" t="s">
        <v>48</v>
      </c>
      <c r="B51" s="24"/>
      <c r="C51" s="29"/>
      <c r="D51" s="29"/>
      <c r="E51" s="29"/>
      <c r="F51" s="36"/>
      <c r="G51" s="29"/>
      <c r="H51" s="29"/>
      <c r="I51" s="31"/>
      <c r="J51" s="43"/>
      <c r="K51" s="52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2"/>
      <c r="BF51" s="52"/>
      <c r="BG51" s="52"/>
      <c r="BH51" s="52"/>
      <c r="BI51" s="52"/>
      <c r="BJ51" s="52"/>
      <c r="BK51" s="52"/>
      <c r="BL51" s="52"/>
      <c r="BM51" s="52"/>
      <c r="BN51" s="52"/>
      <c r="BO51" s="52"/>
      <c r="BP51" s="52"/>
      <c r="BQ51" s="52"/>
      <c r="BR51" s="52"/>
      <c r="BS51" s="52"/>
      <c r="BT51" s="52"/>
      <c r="BU51" s="52"/>
      <c r="BV51" s="52"/>
      <c r="BW51" s="52"/>
      <c r="BX51" s="52"/>
      <c r="BY51" s="52"/>
      <c r="BZ51" s="52"/>
      <c r="CA51" s="52"/>
      <c r="CB51" s="52"/>
      <c r="CC51" s="52"/>
      <c r="CD51" s="52"/>
      <c r="CE51" s="52"/>
      <c r="CF51" s="52"/>
      <c r="CG51" s="52"/>
      <c r="CH51" s="52"/>
      <c r="CI51" s="52"/>
      <c r="CJ51" s="52"/>
      <c r="CK51" s="52"/>
      <c r="CL51" s="52"/>
      <c r="CM51" s="52"/>
      <c r="CN51" s="52"/>
      <c r="CO51" s="52"/>
      <c r="CP51" s="52"/>
      <c r="CQ51" s="52"/>
      <c r="CR51" s="52"/>
      <c r="CS51" s="52"/>
      <c r="CT51" s="52"/>
      <c r="CU51" s="52"/>
      <c r="CV51" s="52"/>
      <c r="CW51" s="52"/>
      <c r="CX51" s="52"/>
      <c r="CY51" s="52"/>
      <c r="CZ51" s="52"/>
      <c r="DA51" s="52"/>
      <c r="DB51" s="52"/>
      <c r="DC51" s="52"/>
      <c r="DD51" s="52"/>
      <c r="DE51" s="52"/>
      <c r="DF51" s="52"/>
      <c r="DG51" s="52"/>
      <c r="DH51" s="52"/>
      <c r="DI51" s="52"/>
      <c r="DJ51" s="52"/>
      <c r="DK51" s="52"/>
      <c r="DL51" s="52"/>
      <c r="DM51" s="52"/>
      <c r="DN51" s="52"/>
      <c r="DO51" s="52"/>
      <c r="DP51" s="52"/>
      <c r="DQ51" s="52"/>
      <c r="DR51" s="52"/>
      <c r="DS51" s="52"/>
      <c r="DT51" s="52"/>
      <c r="DU51" s="52"/>
      <c r="DV51" s="52"/>
      <c r="DW51" s="52"/>
      <c r="DX51" s="52"/>
      <c r="DY51" s="52"/>
      <c r="DZ51" s="52"/>
      <c r="EA51" s="52"/>
      <c r="EB51" s="52"/>
      <c r="EC51" s="52"/>
      <c r="ED51" s="52"/>
      <c r="EE51" s="52"/>
      <c r="EF51" s="52"/>
      <c r="EG51" s="52"/>
      <c r="EH51" s="52"/>
      <c r="EI51" s="52"/>
      <c r="EJ51" s="52"/>
      <c r="EK51" s="52"/>
      <c r="EL51" s="52"/>
      <c r="EM51" s="52"/>
      <c r="EN51" s="52"/>
      <c r="EO51" s="52"/>
      <c r="EP51" s="52"/>
      <c r="EQ51" s="52"/>
      <c r="ER51" s="52"/>
      <c r="ES51" s="52"/>
      <c r="ET51" s="52"/>
      <c r="EU51" s="52"/>
      <c r="EV51" s="52"/>
      <c r="EW51" s="52"/>
      <c r="EX51" s="52"/>
      <c r="EY51" s="52"/>
      <c r="EZ51" s="52"/>
      <c r="FA51" s="52"/>
      <c r="FB51" s="52"/>
      <c r="FC51" s="52"/>
      <c r="FD51" s="52"/>
      <c r="FE51" s="52"/>
      <c r="FF51" s="52"/>
      <c r="FG51" s="52"/>
      <c r="FH51" s="52"/>
      <c r="FI51" s="52"/>
      <c r="FJ51" s="52"/>
      <c r="FK51" s="52"/>
      <c r="FL51" s="52"/>
      <c r="FM51" s="52"/>
      <c r="FN51" s="52"/>
      <c r="FO51" s="52"/>
      <c r="FP51" s="52"/>
      <c r="FQ51" s="52"/>
      <c r="FR51" s="52"/>
      <c r="FS51" s="52"/>
      <c r="FT51" s="52"/>
      <c r="FU51" s="52"/>
      <c r="FV51" s="52"/>
      <c r="FW51" s="52"/>
      <c r="FX51" s="52"/>
      <c r="FY51" s="52"/>
      <c r="FZ51" s="52"/>
      <c r="GA51" s="52"/>
      <c r="GB51" s="52"/>
      <c r="GC51" s="52"/>
      <c r="GD51" s="52"/>
      <c r="GE51" s="52"/>
      <c r="GF51" s="52"/>
      <c r="GG51" s="52"/>
      <c r="GH51" s="52"/>
      <c r="GI51" s="52"/>
      <c r="GJ51" s="52"/>
      <c r="GK51" s="52"/>
      <c r="GL51" s="52"/>
      <c r="GM51" s="52"/>
      <c r="GN51" s="52"/>
      <c r="GO51" s="52"/>
      <c r="GP51" s="52"/>
      <c r="GQ51" s="52"/>
      <c r="GR51" s="52"/>
      <c r="GS51" s="52"/>
      <c r="GT51" s="52"/>
      <c r="GU51" s="52"/>
      <c r="GV51" s="52"/>
      <c r="GW51" s="52"/>
      <c r="GX51" s="52"/>
      <c r="GY51" s="52"/>
      <c r="GZ51" s="52"/>
      <c r="HA51" s="52"/>
    </row>
    <row r="52" spans="1:209" s="1" customFormat="1" ht="12.75">
      <c r="A52" s="23" t="s">
        <v>3</v>
      </c>
      <c r="B52" s="24"/>
      <c r="C52" s="29">
        <f>C48-C49-C50</f>
        <v>2275.800000000003</v>
      </c>
      <c r="D52" s="29">
        <f>D48-D49-D50</f>
        <v>0</v>
      </c>
      <c r="E52" s="29">
        <f>E48-E49-E50</f>
        <v>703.0999999999985</v>
      </c>
      <c r="F52" s="36">
        <f>E52/C52*100</f>
        <v>30.894630459618494</v>
      </c>
      <c r="G52" s="29"/>
      <c r="H52" s="29"/>
      <c r="I52" s="31"/>
      <c r="J52" s="43"/>
      <c r="K52" s="52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2"/>
      <c r="AZ52" s="52"/>
      <c r="BA52" s="52"/>
      <c r="BB52" s="52"/>
      <c r="BC52" s="52"/>
      <c r="BD52" s="52"/>
      <c r="BE52" s="52"/>
      <c r="BF52" s="52"/>
      <c r="BG52" s="52"/>
      <c r="BH52" s="52"/>
      <c r="BI52" s="52"/>
      <c r="BJ52" s="52"/>
      <c r="BK52" s="52"/>
      <c r="BL52" s="52"/>
      <c r="BM52" s="52"/>
      <c r="BN52" s="52"/>
      <c r="BO52" s="52"/>
      <c r="BP52" s="52"/>
      <c r="BQ52" s="52"/>
      <c r="BR52" s="52"/>
      <c r="BS52" s="52"/>
      <c r="BT52" s="52"/>
      <c r="BU52" s="52"/>
      <c r="BV52" s="52"/>
      <c r="BW52" s="52"/>
      <c r="BX52" s="52"/>
      <c r="BY52" s="52"/>
      <c r="BZ52" s="52"/>
      <c r="CA52" s="52"/>
      <c r="CB52" s="52"/>
      <c r="CC52" s="52"/>
      <c r="CD52" s="52"/>
      <c r="CE52" s="52"/>
      <c r="CF52" s="52"/>
      <c r="CG52" s="52"/>
      <c r="CH52" s="52"/>
      <c r="CI52" s="52"/>
      <c r="CJ52" s="52"/>
      <c r="CK52" s="52"/>
      <c r="CL52" s="52"/>
      <c r="CM52" s="52"/>
      <c r="CN52" s="52"/>
      <c r="CO52" s="52"/>
      <c r="CP52" s="52"/>
      <c r="CQ52" s="52"/>
      <c r="CR52" s="52"/>
      <c r="CS52" s="52"/>
      <c r="CT52" s="52"/>
      <c r="CU52" s="52"/>
      <c r="CV52" s="52"/>
      <c r="CW52" s="52"/>
      <c r="CX52" s="52"/>
      <c r="CY52" s="52"/>
      <c r="CZ52" s="52"/>
      <c r="DA52" s="52"/>
      <c r="DB52" s="52"/>
      <c r="DC52" s="52"/>
      <c r="DD52" s="52"/>
      <c r="DE52" s="52"/>
      <c r="DF52" s="52"/>
      <c r="DG52" s="52"/>
      <c r="DH52" s="52"/>
      <c r="DI52" s="52"/>
      <c r="DJ52" s="52"/>
      <c r="DK52" s="52"/>
      <c r="DL52" s="52"/>
      <c r="DM52" s="52"/>
      <c r="DN52" s="52"/>
      <c r="DO52" s="52"/>
      <c r="DP52" s="52"/>
      <c r="DQ52" s="52"/>
      <c r="DR52" s="52"/>
      <c r="DS52" s="52"/>
      <c r="DT52" s="52"/>
      <c r="DU52" s="52"/>
      <c r="DV52" s="52"/>
      <c r="DW52" s="52"/>
      <c r="DX52" s="52"/>
      <c r="DY52" s="52"/>
      <c r="DZ52" s="52"/>
      <c r="EA52" s="52"/>
      <c r="EB52" s="52"/>
      <c r="EC52" s="52"/>
      <c r="ED52" s="52"/>
      <c r="EE52" s="52"/>
      <c r="EF52" s="52"/>
      <c r="EG52" s="52"/>
      <c r="EH52" s="52"/>
      <c r="EI52" s="52"/>
      <c r="EJ52" s="52"/>
      <c r="EK52" s="52"/>
      <c r="EL52" s="52"/>
      <c r="EM52" s="52"/>
      <c r="EN52" s="52"/>
      <c r="EO52" s="52"/>
      <c r="EP52" s="52"/>
      <c r="EQ52" s="52"/>
      <c r="ER52" s="52"/>
      <c r="ES52" s="52"/>
      <c r="ET52" s="52"/>
      <c r="EU52" s="52"/>
      <c r="EV52" s="52"/>
      <c r="EW52" s="52"/>
      <c r="EX52" s="52"/>
      <c r="EY52" s="52"/>
      <c r="EZ52" s="52"/>
      <c r="FA52" s="52"/>
      <c r="FB52" s="52"/>
      <c r="FC52" s="52"/>
      <c r="FD52" s="52"/>
      <c r="FE52" s="52"/>
      <c r="FF52" s="52"/>
      <c r="FG52" s="52"/>
      <c r="FH52" s="52"/>
      <c r="FI52" s="52"/>
      <c r="FJ52" s="52"/>
      <c r="FK52" s="52"/>
      <c r="FL52" s="52"/>
      <c r="FM52" s="52"/>
      <c r="FN52" s="52"/>
      <c r="FO52" s="52"/>
      <c r="FP52" s="52"/>
      <c r="FQ52" s="52"/>
      <c r="FR52" s="52"/>
      <c r="FS52" s="52"/>
      <c r="FT52" s="52"/>
      <c r="FU52" s="52"/>
      <c r="FV52" s="52"/>
      <c r="FW52" s="52"/>
      <c r="FX52" s="52"/>
      <c r="FY52" s="52"/>
      <c r="FZ52" s="52"/>
      <c r="GA52" s="52"/>
      <c r="GB52" s="52"/>
      <c r="GC52" s="52"/>
      <c r="GD52" s="52"/>
      <c r="GE52" s="52"/>
      <c r="GF52" s="52"/>
      <c r="GG52" s="52"/>
      <c r="GH52" s="52"/>
      <c r="GI52" s="52"/>
      <c r="GJ52" s="52"/>
      <c r="GK52" s="52"/>
      <c r="GL52" s="52"/>
      <c r="GM52" s="52"/>
      <c r="GN52" s="52"/>
      <c r="GO52" s="52"/>
      <c r="GP52" s="52"/>
      <c r="GQ52" s="52"/>
      <c r="GR52" s="52"/>
      <c r="GS52" s="52"/>
      <c r="GT52" s="52"/>
      <c r="GU52" s="52"/>
      <c r="GV52" s="52"/>
      <c r="GW52" s="52"/>
      <c r="GX52" s="52"/>
      <c r="GY52" s="52"/>
      <c r="GZ52" s="52"/>
      <c r="HA52" s="52"/>
    </row>
    <row r="53" spans="1:209" s="1" customFormat="1" ht="12.75">
      <c r="A53" s="21" t="s">
        <v>83</v>
      </c>
      <c r="B53" s="76" t="s">
        <v>84</v>
      </c>
      <c r="C53" s="28">
        <v>105.5</v>
      </c>
      <c r="D53" s="28"/>
      <c r="E53" s="28">
        <v>32</v>
      </c>
      <c r="F53" s="36">
        <f>E53/C53*100</f>
        <v>30.33175355450237</v>
      </c>
      <c r="G53" s="47">
        <v>51</v>
      </c>
      <c r="H53" s="28"/>
      <c r="I53" s="77">
        <v>13</v>
      </c>
      <c r="J53" s="43">
        <f>I53/G53*100</f>
        <v>25.49019607843137</v>
      </c>
      <c r="K53" s="52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52"/>
      <c r="BM53" s="52"/>
      <c r="BN53" s="52"/>
      <c r="BO53" s="52"/>
      <c r="BP53" s="52"/>
      <c r="BQ53" s="52"/>
      <c r="BR53" s="52"/>
      <c r="BS53" s="52"/>
      <c r="BT53" s="52"/>
      <c r="BU53" s="52"/>
      <c r="BV53" s="52"/>
      <c r="BW53" s="52"/>
      <c r="BX53" s="52"/>
      <c r="BY53" s="52"/>
      <c r="BZ53" s="52"/>
      <c r="CA53" s="52"/>
      <c r="CB53" s="52"/>
      <c r="CC53" s="52"/>
      <c r="CD53" s="52"/>
      <c r="CE53" s="52"/>
      <c r="CF53" s="52"/>
      <c r="CG53" s="52"/>
      <c r="CH53" s="52"/>
      <c r="CI53" s="52"/>
      <c r="CJ53" s="52"/>
      <c r="CK53" s="52"/>
      <c r="CL53" s="52"/>
      <c r="CM53" s="52"/>
      <c r="CN53" s="52"/>
      <c r="CO53" s="52"/>
      <c r="CP53" s="52"/>
      <c r="CQ53" s="52"/>
      <c r="CR53" s="52"/>
      <c r="CS53" s="52"/>
      <c r="CT53" s="52"/>
      <c r="CU53" s="52"/>
      <c r="CV53" s="52"/>
      <c r="CW53" s="52"/>
      <c r="CX53" s="52"/>
      <c r="CY53" s="52"/>
      <c r="CZ53" s="52"/>
      <c r="DA53" s="52"/>
      <c r="DB53" s="52"/>
      <c r="DC53" s="52"/>
      <c r="DD53" s="52"/>
      <c r="DE53" s="52"/>
      <c r="DF53" s="52"/>
      <c r="DG53" s="52"/>
      <c r="DH53" s="52"/>
      <c r="DI53" s="52"/>
      <c r="DJ53" s="52"/>
      <c r="DK53" s="52"/>
      <c r="DL53" s="52"/>
      <c r="DM53" s="52"/>
      <c r="DN53" s="52"/>
      <c r="DO53" s="52"/>
      <c r="DP53" s="52"/>
      <c r="DQ53" s="52"/>
      <c r="DR53" s="52"/>
      <c r="DS53" s="52"/>
      <c r="DT53" s="52"/>
      <c r="DU53" s="52"/>
      <c r="DV53" s="52"/>
      <c r="DW53" s="52"/>
      <c r="DX53" s="52"/>
      <c r="DY53" s="52"/>
      <c r="DZ53" s="52"/>
      <c r="EA53" s="52"/>
      <c r="EB53" s="52"/>
      <c r="EC53" s="52"/>
      <c r="ED53" s="52"/>
      <c r="EE53" s="52"/>
      <c r="EF53" s="52"/>
      <c r="EG53" s="52"/>
      <c r="EH53" s="52"/>
      <c r="EI53" s="52"/>
      <c r="EJ53" s="52"/>
      <c r="EK53" s="52"/>
      <c r="EL53" s="52"/>
      <c r="EM53" s="52"/>
      <c r="EN53" s="52"/>
      <c r="EO53" s="52"/>
      <c r="EP53" s="52"/>
      <c r="EQ53" s="52"/>
      <c r="ER53" s="52"/>
      <c r="ES53" s="52"/>
      <c r="ET53" s="52"/>
      <c r="EU53" s="52"/>
      <c r="EV53" s="52"/>
      <c r="EW53" s="52"/>
      <c r="EX53" s="52"/>
      <c r="EY53" s="52"/>
      <c r="EZ53" s="52"/>
      <c r="FA53" s="52"/>
      <c r="FB53" s="52"/>
      <c r="FC53" s="52"/>
      <c r="FD53" s="52"/>
      <c r="FE53" s="52"/>
      <c r="FF53" s="52"/>
      <c r="FG53" s="52"/>
      <c r="FH53" s="52"/>
      <c r="FI53" s="52"/>
      <c r="FJ53" s="52"/>
      <c r="FK53" s="52"/>
      <c r="FL53" s="52"/>
      <c r="FM53" s="52"/>
      <c r="FN53" s="52"/>
      <c r="FO53" s="52"/>
      <c r="FP53" s="52"/>
      <c r="FQ53" s="52"/>
      <c r="FR53" s="52"/>
      <c r="FS53" s="52"/>
      <c r="FT53" s="52"/>
      <c r="FU53" s="52"/>
      <c r="FV53" s="52"/>
      <c r="FW53" s="52"/>
      <c r="FX53" s="52"/>
      <c r="FY53" s="52"/>
      <c r="FZ53" s="52"/>
      <c r="GA53" s="52"/>
      <c r="GB53" s="52"/>
      <c r="GC53" s="52"/>
      <c r="GD53" s="52"/>
      <c r="GE53" s="52"/>
      <c r="GF53" s="52"/>
      <c r="GG53" s="52"/>
      <c r="GH53" s="52"/>
      <c r="GI53" s="52"/>
      <c r="GJ53" s="52"/>
      <c r="GK53" s="52"/>
      <c r="GL53" s="52"/>
      <c r="GM53" s="52"/>
      <c r="GN53" s="52"/>
      <c r="GO53" s="52"/>
      <c r="GP53" s="52"/>
      <c r="GQ53" s="52"/>
      <c r="GR53" s="52"/>
      <c r="GS53" s="52"/>
      <c r="GT53" s="52"/>
      <c r="GU53" s="52"/>
      <c r="GV53" s="52"/>
      <c r="GW53" s="52"/>
      <c r="GX53" s="52"/>
      <c r="GY53" s="52"/>
      <c r="GZ53" s="52"/>
      <c r="HA53" s="52"/>
    </row>
    <row r="54" spans="1:209" s="1" customFormat="1" ht="12.75">
      <c r="A54" s="23"/>
      <c r="B54" s="24"/>
      <c r="C54" s="29"/>
      <c r="D54" s="29"/>
      <c r="E54" s="29"/>
      <c r="F54" s="36"/>
      <c r="G54" s="29"/>
      <c r="H54" s="29"/>
      <c r="I54" s="31"/>
      <c r="J54" s="40"/>
      <c r="K54" s="52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52"/>
      <c r="BD54" s="52"/>
      <c r="BE54" s="52"/>
      <c r="BF54" s="52"/>
      <c r="BG54" s="52"/>
      <c r="BH54" s="52"/>
      <c r="BI54" s="52"/>
      <c r="BJ54" s="52"/>
      <c r="BK54" s="52"/>
      <c r="BL54" s="52"/>
      <c r="BM54" s="52"/>
      <c r="BN54" s="52"/>
      <c r="BO54" s="52"/>
      <c r="BP54" s="52"/>
      <c r="BQ54" s="52"/>
      <c r="BR54" s="52"/>
      <c r="BS54" s="52"/>
      <c r="BT54" s="52"/>
      <c r="BU54" s="52"/>
      <c r="BV54" s="52"/>
      <c r="BW54" s="52"/>
      <c r="BX54" s="52"/>
      <c r="BY54" s="52"/>
      <c r="BZ54" s="52"/>
      <c r="CA54" s="52"/>
      <c r="CB54" s="52"/>
      <c r="CC54" s="52"/>
      <c r="CD54" s="52"/>
      <c r="CE54" s="52"/>
      <c r="CF54" s="52"/>
      <c r="CG54" s="52"/>
      <c r="CH54" s="52"/>
      <c r="CI54" s="52"/>
      <c r="CJ54" s="52"/>
      <c r="CK54" s="52"/>
      <c r="CL54" s="52"/>
      <c r="CM54" s="52"/>
      <c r="CN54" s="52"/>
      <c r="CO54" s="52"/>
      <c r="CP54" s="52"/>
      <c r="CQ54" s="52"/>
      <c r="CR54" s="52"/>
      <c r="CS54" s="52"/>
      <c r="CT54" s="52"/>
      <c r="CU54" s="52"/>
      <c r="CV54" s="52"/>
      <c r="CW54" s="52"/>
      <c r="CX54" s="52"/>
      <c r="CY54" s="52"/>
      <c r="CZ54" s="52"/>
      <c r="DA54" s="52"/>
      <c r="DB54" s="52"/>
      <c r="DC54" s="52"/>
      <c r="DD54" s="52"/>
      <c r="DE54" s="52"/>
      <c r="DF54" s="52"/>
      <c r="DG54" s="52"/>
      <c r="DH54" s="52"/>
      <c r="DI54" s="52"/>
      <c r="DJ54" s="52"/>
      <c r="DK54" s="52"/>
      <c r="DL54" s="52"/>
      <c r="DM54" s="52"/>
      <c r="DN54" s="52"/>
      <c r="DO54" s="52"/>
      <c r="DP54" s="52"/>
      <c r="DQ54" s="52"/>
      <c r="DR54" s="52"/>
      <c r="DS54" s="52"/>
      <c r="DT54" s="52"/>
      <c r="DU54" s="52"/>
      <c r="DV54" s="52"/>
      <c r="DW54" s="52"/>
      <c r="DX54" s="52"/>
      <c r="DY54" s="52"/>
      <c r="DZ54" s="52"/>
      <c r="EA54" s="52"/>
      <c r="EB54" s="52"/>
      <c r="EC54" s="52"/>
      <c r="ED54" s="52"/>
      <c r="EE54" s="52"/>
      <c r="EF54" s="52"/>
      <c r="EG54" s="52"/>
      <c r="EH54" s="52"/>
      <c r="EI54" s="52"/>
      <c r="EJ54" s="52"/>
      <c r="EK54" s="52"/>
      <c r="EL54" s="52"/>
      <c r="EM54" s="52"/>
      <c r="EN54" s="52"/>
      <c r="EO54" s="52"/>
      <c r="EP54" s="52"/>
      <c r="EQ54" s="52"/>
      <c r="ER54" s="52"/>
      <c r="ES54" s="52"/>
      <c r="ET54" s="52"/>
      <c r="EU54" s="52"/>
      <c r="EV54" s="52"/>
      <c r="EW54" s="52"/>
      <c r="EX54" s="52"/>
      <c r="EY54" s="52"/>
      <c r="EZ54" s="52"/>
      <c r="FA54" s="52"/>
      <c r="FB54" s="52"/>
      <c r="FC54" s="52"/>
      <c r="FD54" s="52"/>
      <c r="FE54" s="52"/>
      <c r="FF54" s="52"/>
      <c r="FG54" s="52"/>
      <c r="FH54" s="52"/>
      <c r="FI54" s="52"/>
      <c r="FJ54" s="52"/>
      <c r="FK54" s="52"/>
      <c r="FL54" s="52"/>
      <c r="FM54" s="52"/>
      <c r="FN54" s="52"/>
      <c r="FO54" s="52"/>
      <c r="FP54" s="52"/>
      <c r="FQ54" s="52"/>
      <c r="FR54" s="52"/>
      <c r="FS54" s="52"/>
      <c r="FT54" s="52"/>
      <c r="FU54" s="52"/>
      <c r="FV54" s="52"/>
      <c r="FW54" s="52"/>
      <c r="FX54" s="52"/>
      <c r="FY54" s="52"/>
      <c r="FZ54" s="52"/>
      <c r="GA54" s="52"/>
      <c r="GB54" s="52"/>
      <c r="GC54" s="52"/>
      <c r="GD54" s="52"/>
      <c r="GE54" s="52"/>
      <c r="GF54" s="52"/>
      <c r="GG54" s="52"/>
      <c r="GH54" s="52"/>
      <c r="GI54" s="52"/>
      <c r="GJ54" s="52"/>
      <c r="GK54" s="52"/>
      <c r="GL54" s="52"/>
      <c r="GM54" s="52"/>
      <c r="GN54" s="52"/>
      <c r="GO54" s="52"/>
      <c r="GP54" s="52"/>
      <c r="GQ54" s="52"/>
      <c r="GR54" s="52"/>
      <c r="GS54" s="52"/>
      <c r="GT54" s="52"/>
      <c r="GU54" s="52"/>
      <c r="GV54" s="52"/>
      <c r="GW54" s="52"/>
      <c r="GX54" s="52"/>
      <c r="GY54" s="52"/>
      <c r="GZ54" s="52"/>
      <c r="HA54" s="52"/>
    </row>
    <row r="55" spans="1:209" s="1" customFormat="1" ht="12.75">
      <c r="A55" s="23"/>
      <c r="B55" s="24"/>
      <c r="C55" s="29"/>
      <c r="D55" s="29"/>
      <c r="E55" s="29"/>
      <c r="F55" s="36"/>
      <c r="G55" s="29"/>
      <c r="H55" s="29"/>
      <c r="I55" s="31"/>
      <c r="J55" s="40"/>
      <c r="K55" s="52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2"/>
      <c r="BC55" s="52"/>
      <c r="BD55" s="52"/>
      <c r="BE55" s="52"/>
      <c r="BF55" s="52"/>
      <c r="BG55" s="52"/>
      <c r="BH55" s="52"/>
      <c r="BI55" s="52"/>
      <c r="BJ55" s="52"/>
      <c r="BK55" s="52"/>
      <c r="BL55" s="52"/>
      <c r="BM55" s="52"/>
      <c r="BN55" s="52"/>
      <c r="BO55" s="52"/>
      <c r="BP55" s="52"/>
      <c r="BQ55" s="52"/>
      <c r="BR55" s="52"/>
      <c r="BS55" s="52"/>
      <c r="BT55" s="52"/>
      <c r="BU55" s="52"/>
      <c r="BV55" s="52"/>
      <c r="BW55" s="52"/>
      <c r="BX55" s="52"/>
      <c r="BY55" s="52"/>
      <c r="BZ55" s="52"/>
      <c r="CA55" s="52"/>
      <c r="CB55" s="52"/>
      <c r="CC55" s="52"/>
      <c r="CD55" s="52"/>
      <c r="CE55" s="52"/>
      <c r="CF55" s="52"/>
      <c r="CG55" s="52"/>
      <c r="CH55" s="52"/>
      <c r="CI55" s="52"/>
      <c r="CJ55" s="52"/>
      <c r="CK55" s="52"/>
      <c r="CL55" s="52"/>
      <c r="CM55" s="52"/>
      <c r="CN55" s="52"/>
      <c r="CO55" s="52"/>
      <c r="CP55" s="52"/>
      <c r="CQ55" s="52"/>
      <c r="CR55" s="52"/>
      <c r="CS55" s="52"/>
      <c r="CT55" s="52"/>
      <c r="CU55" s="52"/>
      <c r="CV55" s="52"/>
      <c r="CW55" s="52"/>
      <c r="CX55" s="52"/>
      <c r="CY55" s="52"/>
      <c r="CZ55" s="52"/>
      <c r="DA55" s="52"/>
      <c r="DB55" s="52"/>
      <c r="DC55" s="52"/>
      <c r="DD55" s="52"/>
      <c r="DE55" s="52"/>
      <c r="DF55" s="52"/>
      <c r="DG55" s="52"/>
      <c r="DH55" s="52"/>
      <c r="DI55" s="52"/>
      <c r="DJ55" s="52"/>
      <c r="DK55" s="52"/>
      <c r="DL55" s="52"/>
      <c r="DM55" s="52"/>
      <c r="DN55" s="52"/>
      <c r="DO55" s="52"/>
      <c r="DP55" s="52"/>
      <c r="DQ55" s="52"/>
      <c r="DR55" s="52"/>
      <c r="DS55" s="52"/>
      <c r="DT55" s="52"/>
      <c r="DU55" s="52"/>
      <c r="DV55" s="52"/>
      <c r="DW55" s="52"/>
      <c r="DX55" s="52"/>
      <c r="DY55" s="52"/>
      <c r="DZ55" s="52"/>
      <c r="EA55" s="52"/>
      <c r="EB55" s="52"/>
      <c r="EC55" s="52"/>
      <c r="ED55" s="52"/>
      <c r="EE55" s="52"/>
      <c r="EF55" s="52"/>
      <c r="EG55" s="52"/>
      <c r="EH55" s="52"/>
      <c r="EI55" s="52"/>
      <c r="EJ55" s="52"/>
      <c r="EK55" s="52"/>
      <c r="EL55" s="52"/>
      <c r="EM55" s="52"/>
      <c r="EN55" s="52"/>
      <c r="EO55" s="52"/>
      <c r="EP55" s="52"/>
      <c r="EQ55" s="52"/>
      <c r="ER55" s="52"/>
      <c r="ES55" s="52"/>
      <c r="ET55" s="52"/>
      <c r="EU55" s="52"/>
      <c r="EV55" s="52"/>
      <c r="EW55" s="52"/>
      <c r="EX55" s="52"/>
      <c r="EY55" s="52"/>
      <c r="EZ55" s="52"/>
      <c r="FA55" s="52"/>
      <c r="FB55" s="52"/>
      <c r="FC55" s="52"/>
      <c r="FD55" s="52"/>
      <c r="FE55" s="52"/>
      <c r="FF55" s="52"/>
      <c r="FG55" s="52"/>
      <c r="FH55" s="52"/>
      <c r="FI55" s="52"/>
      <c r="FJ55" s="52"/>
      <c r="FK55" s="52"/>
      <c r="FL55" s="52"/>
      <c r="FM55" s="52"/>
      <c r="FN55" s="52"/>
      <c r="FO55" s="52"/>
      <c r="FP55" s="52"/>
      <c r="FQ55" s="52"/>
      <c r="FR55" s="52"/>
      <c r="FS55" s="52"/>
      <c r="FT55" s="52"/>
      <c r="FU55" s="52"/>
      <c r="FV55" s="52"/>
      <c r="FW55" s="52"/>
      <c r="FX55" s="52"/>
      <c r="FY55" s="52"/>
      <c r="FZ55" s="52"/>
      <c r="GA55" s="52"/>
      <c r="GB55" s="52"/>
      <c r="GC55" s="52"/>
      <c r="GD55" s="52"/>
      <c r="GE55" s="52"/>
      <c r="GF55" s="52"/>
      <c r="GG55" s="52"/>
      <c r="GH55" s="52"/>
      <c r="GI55" s="52"/>
      <c r="GJ55" s="52"/>
      <c r="GK55" s="52"/>
      <c r="GL55" s="52"/>
      <c r="GM55" s="52"/>
      <c r="GN55" s="52"/>
      <c r="GO55" s="52"/>
      <c r="GP55" s="52"/>
      <c r="GQ55" s="52"/>
      <c r="GR55" s="52"/>
      <c r="GS55" s="52"/>
      <c r="GT55" s="52"/>
      <c r="GU55" s="52"/>
      <c r="GV55" s="52"/>
      <c r="GW55" s="52"/>
      <c r="GX55" s="52"/>
      <c r="GY55" s="52"/>
      <c r="GZ55" s="52"/>
      <c r="HA55" s="52"/>
    </row>
    <row r="56" spans="1:209" s="1" customFormat="1" ht="12.75">
      <c r="A56" s="21" t="s">
        <v>11</v>
      </c>
      <c r="B56" s="22" t="s">
        <v>13</v>
      </c>
      <c r="C56" s="47">
        <v>1521.4</v>
      </c>
      <c r="D56" s="28"/>
      <c r="E56" s="47">
        <v>168.9</v>
      </c>
      <c r="F56" s="39">
        <f aca="true" t="shared" si="5" ref="F56:F61">E56/C56*100</f>
        <v>11.101616931773366</v>
      </c>
      <c r="G56" s="28">
        <v>0</v>
      </c>
      <c r="H56" s="29"/>
      <c r="I56" s="72">
        <v>0</v>
      </c>
      <c r="J56" s="40">
        <v>0</v>
      </c>
      <c r="K56" s="51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52"/>
      <c r="BK56" s="52"/>
      <c r="BL56" s="52"/>
      <c r="BM56" s="52"/>
      <c r="BN56" s="52"/>
      <c r="BO56" s="52"/>
      <c r="BP56" s="52"/>
      <c r="BQ56" s="52"/>
      <c r="BR56" s="52"/>
      <c r="BS56" s="52"/>
      <c r="BT56" s="52"/>
      <c r="BU56" s="52"/>
      <c r="BV56" s="52"/>
      <c r="BW56" s="52"/>
      <c r="BX56" s="52"/>
      <c r="BY56" s="52"/>
      <c r="BZ56" s="52"/>
      <c r="CA56" s="52"/>
      <c r="CB56" s="52"/>
      <c r="CC56" s="52"/>
      <c r="CD56" s="52"/>
      <c r="CE56" s="52"/>
      <c r="CF56" s="52"/>
      <c r="CG56" s="52"/>
      <c r="CH56" s="52"/>
      <c r="CI56" s="52"/>
      <c r="CJ56" s="52"/>
      <c r="CK56" s="52"/>
      <c r="CL56" s="52"/>
      <c r="CM56" s="52"/>
      <c r="CN56" s="52"/>
      <c r="CO56" s="52"/>
      <c r="CP56" s="52"/>
      <c r="CQ56" s="52"/>
      <c r="CR56" s="52"/>
      <c r="CS56" s="52"/>
      <c r="CT56" s="52"/>
      <c r="CU56" s="52"/>
      <c r="CV56" s="52"/>
      <c r="CW56" s="52"/>
      <c r="CX56" s="52"/>
      <c r="CY56" s="52"/>
      <c r="CZ56" s="52"/>
      <c r="DA56" s="52"/>
      <c r="DB56" s="52"/>
      <c r="DC56" s="52"/>
      <c r="DD56" s="52"/>
      <c r="DE56" s="52"/>
      <c r="DF56" s="52"/>
      <c r="DG56" s="52"/>
      <c r="DH56" s="52"/>
      <c r="DI56" s="52"/>
      <c r="DJ56" s="52"/>
      <c r="DK56" s="52"/>
      <c r="DL56" s="52"/>
      <c r="DM56" s="52"/>
      <c r="DN56" s="52"/>
      <c r="DO56" s="52"/>
      <c r="DP56" s="52"/>
      <c r="DQ56" s="52"/>
      <c r="DR56" s="52"/>
      <c r="DS56" s="52"/>
      <c r="DT56" s="52"/>
      <c r="DU56" s="52"/>
      <c r="DV56" s="52"/>
      <c r="DW56" s="52"/>
      <c r="DX56" s="52"/>
      <c r="DY56" s="52"/>
      <c r="DZ56" s="52"/>
      <c r="EA56" s="52"/>
      <c r="EB56" s="52"/>
      <c r="EC56" s="52"/>
      <c r="ED56" s="52"/>
      <c r="EE56" s="52"/>
      <c r="EF56" s="52"/>
      <c r="EG56" s="52"/>
      <c r="EH56" s="52"/>
      <c r="EI56" s="52"/>
      <c r="EJ56" s="52"/>
      <c r="EK56" s="52"/>
      <c r="EL56" s="52"/>
      <c r="EM56" s="52"/>
      <c r="EN56" s="52"/>
      <c r="EO56" s="52"/>
      <c r="EP56" s="52"/>
      <c r="EQ56" s="52"/>
      <c r="ER56" s="52"/>
      <c r="ES56" s="52"/>
      <c r="ET56" s="52"/>
      <c r="EU56" s="52"/>
      <c r="EV56" s="52"/>
      <c r="EW56" s="52"/>
      <c r="EX56" s="52"/>
      <c r="EY56" s="52"/>
      <c r="EZ56" s="52"/>
      <c r="FA56" s="52"/>
      <c r="FB56" s="52"/>
      <c r="FC56" s="52"/>
      <c r="FD56" s="52"/>
      <c r="FE56" s="52"/>
      <c r="FF56" s="52"/>
      <c r="FG56" s="52"/>
      <c r="FH56" s="52"/>
      <c r="FI56" s="52"/>
      <c r="FJ56" s="52"/>
      <c r="FK56" s="52"/>
      <c r="FL56" s="52"/>
      <c r="FM56" s="52"/>
      <c r="FN56" s="52"/>
      <c r="FO56" s="52"/>
      <c r="FP56" s="52"/>
      <c r="FQ56" s="52"/>
      <c r="FR56" s="52"/>
      <c r="FS56" s="52"/>
      <c r="FT56" s="52"/>
      <c r="FU56" s="52"/>
      <c r="FV56" s="52"/>
      <c r="FW56" s="52"/>
      <c r="FX56" s="52"/>
      <c r="FY56" s="52"/>
      <c r="FZ56" s="52"/>
      <c r="GA56" s="52"/>
      <c r="GB56" s="52"/>
      <c r="GC56" s="52"/>
      <c r="GD56" s="52"/>
      <c r="GE56" s="52"/>
      <c r="GF56" s="52"/>
      <c r="GG56" s="52"/>
      <c r="GH56" s="52"/>
      <c r="GI56" s="52"/>
      <c r="GJ56" s="52"/>
      <c r="GK56" s="52"/>
      <c r="GL56" s="52"/>
      <c r="GM56" s="52"/>
      <c r="GN56" s="52"/>
      <c r="GO56" s="52"/>
      <c r="GP56" s="52"/>
      <c r="GQ56" s="52"/>
      <c r="GR56" s="52"/>
      <c r="GS56" s="52"/>
      <c r="GT56" s="52"/>
      <c r="GU56" s="52"/>
      <c r="GV56" s="52"/>
      <c r="GW56" s="52"/>
      <c r="GX56" s="52"/>
      <c r="GY56" s="52"/>
      <c r="GZ56" s="52"/>
      <c r="HA56" s="52"/>
    </row>
    <row r="57" spans="1:209" s="1" customFormat="1" ht="12.75">
      <c r="A57" s="23" t="s">
        <v>48</v>
      </c>
      <c r="B57" s="24"/>
      <c r="C57" s="29">
        <v>4</v>
      </c>
      <c r="D57" s="29"/>
      <c r="E57" s="29"/>
      <c r="F57" s="36">
        <f t="shared" si="5"/>
        <v>0</v>
      </c>
      <c r="G57" s="29"/>
      <c r="H57" s="29"/>
      <c r="I57" s="31"/>
      <c r="J57" s="40"/>
      <c r="K57" s="52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52"/>
      <c r="BK57" s="52"/>
      <c r="BL57" s="52"/>
      <c r="BM57" s="52"/>
      <c r="BN57" s="52"/>
      <c r="BO57" s="52"/>
      <c r="BP57" s="52"/>
      <c r="BQ57" s="52"/>
      <c r="BR57" s="52"/>
      <c r="BS57" s="52"/>
      <c r="BT57" s="52"/>
      <c r="BU57" s="52"/>
      <c r="BV57" s="52"/>
      <c r="BW57" s="52"/>
      <c r="BX57" s="52"/>
      <c r="BY57" s="52"/>
      <c r="BZ57" s="52"/>
      <c r="CA57" s="52"/>
      <c r="CB57" s="52"/>
      <c r="CC57" s="52"/>
      <c r="CD57" s="52"/>
      <c r="CE57" s="52"/>
      <c r="CF57" s="52"/>
      <c r="CG57" s="52"/>
      <c r="CH57" s="52"/>
      <c r="CI57" s="52"/>
      <c r="CJ57" s="52"/>
      <c r="CK57" s="52"/>
      <c r="CL57" s="52"/>
      <c r="CM57" s="52"/>
      <c r="CN57" s="52"/>
      <c r="CO57" s="52"/>
      <c r="CP57" s="52"/>
      <c r="CQ57" s="52"/>
      <c r="CR57" s="52"/>
      <c r="CS57" s="52"/>
      <c r="CT57" s="52"/>
      <c r="CU57" s="52"/>
      <c r="CV57" s="52"/>
      <c r="CW57" s="52"/>
      <c r="CX57" s="52"/>
      <c r="CY57" s="52"/>
      <c r="CZ57" s="52"/>
      <c r="DA57" s="52"/>
      <c r="DB57" s="52"/>
      <c r="DC57" s="52"/>
      <c r="DD57" s="52"/>
      <c r="DE57" s="52"/>
      <c r="DF57" s="52"/>
      <c r="DG57" s="52"/>
      <c r="DH57" s="52"/>
      <c r="DI57" s="52"/>
      <c r="DJ57" s="52"/>
      <c r="DK57" s="52"/>
      <c r="DL57" s="52"/>
      <c r="DM57" s="52"/>
      <c r="DN57" s="52"/>
      <c r="DO57" s="52"/>
      <c r="DP57" s="52"/>
      <c r="DQ57" s="52"/>
      <c r="DR57" s="52"/>
      <c r="DS57" s="52"/>
      <c r="DT57" s="52"/>
      <c r="DU57" s="52"/>
      <c r="DV57" s="52"/>
      <c r="DW57" s="52"/>
      <c r="DX57" s="52"/>
      <c r="DY57" s="52"/>
      <c r="DZ57" s="52"/>
      <c r="EA57" s="52"/>
      <c r="EB57" s="52"/>
      <c r="EC57" s="52"/>
      <c r="ED57" s="52"/>
      <c r="EE57" s="52"/>
      <c r="EF57" s="52"/>
      <c r="EG57" s="52"/>
      <c r="EH57" s="52"/>
      <c r="EI57" s="52"/>
      <c r="EJ57" s="52"/>
      <c r="EK57" s="52"/>
      <c r="EL57" s="52"/>
      <c r="EM57" s="52"/>
      <c r="EN57" s="52"/>
      <c r="EO57" s="52"/>
      <c r="EP57" s="52"/>
      <c r="EQ57" s="52"/>
      <c r="ER57" s="52"/>
      <c r="ES57" s="52"/>
      <c r="ET57" s="52"/>
      <c r="EU57" s="52"/>
      <c r="EV57" s="52"/>
      <c r="EW57" s="52"/>
      <c r="EX57" s="52"/>
      <c r="EY57" s="52"/>
      <c r="EZ57" s="52"/>
      <c r="FA57" s="52"/>
      <c r="FB57" s="52"/>
      <c r="FC57" s="52"/>
      <c r="FD57" s="52"/>
      <c r="FE57" s="52"/>
      <c r="FF57" s="52"/>
      <c r="FG57" s="52"/>
      <c r="FH57" s="52"/>
      <c r="FI57" s="52"/>
      <c r="FJ57" s="52"/>
      <c r="FK57" s="52"/>
      <c r="FL57" s="52"/>
      <c r="FM57" s="52"/>
      <c r="FN57" s="52"/>
      <c r="FO57" s="52"/>
      <c r="FP57" s="52"/>
      <c r="FQ57" s="52"/>
      <c r="FR57" s="52"/>
      <c r="FS57" s="52"/>
      <c r="FT57" s="52"/>
      <c r="FU57" s="52"/>
      <c r="FV57" s="52"/>
      <c r="FW57" s="52"/>
      <c r="FX57" s="52"/>
      <c r="FY57" s="52"/>
      <c r="FZ57" s="52"/>
      <c r="GA57" s="52"/>
      <c r="GB57" s="52"/>
      <c r="GC57" s="52"/>
      <c r="GD57" s="52"/>
      <c r="GE57" s="52"/>
      <c r="GF57" s="52"/>
      <c r="GG57" s="52"/>
      <c r="GH57" s="52"/>
      <c r="GI57" s="52"/>
      <c r="GJ57" s="52"/>
      <c r="GK57" s="52"/>
      <c r="GL57" s="52"/>
      <c r="GM57" s="52"/>
      <c r="GN57" s="52"/>
      <c r="GO57" s="52"/>
      <c r="GP57" s="52"/>
      <c r="GQ57" s="52"/>
      <c r="GR57" s="52"/>
      <c r="GS57" s="52"/>
      <c r="GT57" s="52"/>
      <c r="GU57" s="52"/>
      <c r="GV57" s="52"/>
      <c r="GW57" s="52"/>
      <c r="GX57" s="52"/>
      <c r="GY57" s="52"/>
      <c r="GZ57" s="52"/>
      <c r="HA57" s="52"/>
    </row>
    <row r="58" spans="1:209" s="1" customFormat="1" ht="12.75">
      <c r="A58" s="23" t="s">
        <v>3</v>
      </c>
      <c r="B58" s="24"/>
      <c r="C58" s="46">
        <f>C56-C57</f>
        <v>1517.4</v>
      </c>
      <c r="D58" s="29">
        <f>D56-D57</f>
        <v>0</v>
      </c>
      <c r="E58" s="46">
        <f>E56-E57</f>
        <v>168.9</v>
      </c>
      <c r="F58" s="36">
        <f t="shared" si="5"/>
        <v>11.130881771451167</v>
      </c>
      <c r="G58" s="29">
        <v>0</v>
      </c>
      <c r="H58" s="29"/>
      <c r="I58" s="31">
        <v>0</v>
      </c>
      <c r="J58" s="37">
        <v>0</v>
      </c>
      <c r="K58" s="52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2"/>
      <c r="AU58" s="52"/>
      <c r="AV58" s="52"/>
      <c r="AW58" s="52"/>
      <c r="AX58" s="52"/>
      <c r="AY58" s="52"/>
      <c r="AZ58" s="52"/>
      <c r="BA58" s="52"/>
      <c r="BB58" s="52"/>
      <c r="BC58" s="52"/>
      <c r="BD58" s="52"/>
      <c r="BE58" s="52"/>
      <c r="BF58" s="52"/>
      <c r="BG58" s="52"/>
      <c r="BH58" s="52"/>
      <c r="BI58" s="52"/>
      <c r="BJ58" s="52"/>
      <c r="BK58" s="52"/>
      <c r="BL58" s="52"/>
      <c r="BM58" s="52"/>
      <c r="BN58" s="52"/>
      <c r="BO58" s="52"/>
      <c r="BP58" s="52"/>
      <c r="BQ58" s="52"/>
      <c r="BR58" s="52"/>
      <c r="BS58" s="52"/>
      <c r="BT58" s="52"/>
      <c r="BU58" s="52"/>
      <c r="BV58" s="52"/>
      <c r="BW58" s="52"/>
      <c r="BX58" s="52"/>
      <c r="BY58" s="52"/>
      <c r="BZ58" s="52"/>
      <c r="CA58" s="52"/>
      <c r="CB58" s="52"/>
      <c r="CC58" s="52"/>
      <c r="CD58" s="52"/>
      <c r="CE58" s="52"/>
      <c r="CF58" s="52"/>
      <c r="CG58" s="52"/>
      <c r="CH58" s="52"/>
      <c r="CI58" s="52"/>
      <c r="CJ58" s="52"/>
      <c r="CK58" s="52"/>
      <c r="CL58" s="52"/>
      <c r="CM58" s="52"/>
      <c r="CN58" s="52"/>
      <c r="CO58" s="52"/>
      <c r="CP58" s="52"/>
      <c r="CQ58" s="52"/>
      <c r="CR58" s="52"/>
      <c r="CS58" s="52"/>
      <c r="CT58" s="52"/>
      <c r="CU58" s="52"/>
      <c r="CV58" s="52"/>
      <c r="CW58" s="52"/>
      <c r="CX58" s="52"/>
      <c r="CY58" s="52"/>
      <c r="CZ58" s="52"/>
      <c r="DA58" s="52"/>
      <c r="DB58" s="52"/>
      <c r="DC58" s="52"/>
      <c r="DD58" s="52"/>
      <c r="DE58" s="52"/>
      <c r="DF58" s="52"/>
      <c r="DG58" s="52"/>
      <c r="DH58" s="52"/>
      <c r="DI58" s="52"/>
      <c r="DJ58" s="52"/>
      <c r="DK58" s="52"/>
      <c r="DL58" s="52"/>
      <c r="DM58" s="52"/>
      <c r="DN58" s="52"/>
      <c r="DO58" s="52"/>
      <c r="DP58" s="52"/>
      <c r="DQ58" s="52"/>
      <c r="DR58" s="52"/>
      <c r="DS58" s="52"/>
      <c r="DT58" s="52"/>
      <c r="DU58" s="52"/>
      <c r="DV58" s="52"/>
      <c r="DW58" s="52"/>
      <c r="DX58" s="52"/>
      <c r="DY58" s="52"/>
      <c r="DZ58" s="52"/>
      <c r="EA58" s="52"/>
      <c r="EB58" s="52"/>
      <c r="EC58" s="52"/>
      <c r="ED58" s="52"/>
      <c r="EE58" s="52"/>
      <c r="EF58" s="52"/>
      <c r="EG58" s="52"/>
      <c r="EH58" s="52"/>
      <c r="EI58" s="52"/>
      <c r="EJ58" s="52"/>
      <c r="EK58" s="52"/>
      <c r="EL58" s="52"/>
      <c r="EM58" s="52"/>
      <c r="EN58" s="52"/>
      <c r="EO58" s="52"/>
      <c r="EP58" s="52"/>
      <c r="EQ58" s="52"/>
      <c r="ER58" s="52"/>
      <c r="ES58" s="52"/>
      <c r="ET58" s="52"/>
      <c r="EU58" s="52"/>
      <c r="EV58" s="52"/>
      <c r="EW58" s="52"/>
      <c r="EX58" s="52"/>
      <c r="EY58" s="52"/>
      <c r="EZ58" s="52"/>
      <c r="FA58" s="52"/>
      <c r="FB58" s="52"/>
      <c r="FC58" s="52"/>
      <c r="FD58" s="52"/>
      <c r="FE58" s="52"/>
      <c r="FF58" s="52"/>
      <c r="FG58" s="52"/>
      <c r="FH58" s="52"/>
      <c r="FI58" s="52"/>
      <c r="FJ58" s="52"/>
      <c r="FK58" s="52"/>
      <c r="FL58" s="52"/>
      <c r="FM58" s="52"/>
      <c r="FN58" s="52"/>
      <c r="FO58" s="52"/>
      <c r="FP58" s="52"/>
      <c r="FQ58" s="52"/>
      <c r="FR58" s="52"/>
      <c r="FS58" s="52"/>
      <c r="FT58" s="52"/>
      <c r="FU58" s="52"/>
      <c r="FV58" s="52"/>
      <c r="FW58" s="52"/>
      <c r="FX58" s="52"/>
      <c r="FY58" s="52"/>
      <c r="FZ58" s="52"/>
      <c r="GA58" s="52"/>
      <c r="GB58" s="52"/>
      <c r="GC58" s="52"/>
      <c r="GD58" s="52"/>
      <c r="GE58" s="52"/>
      <c r="GF58" s="52"/>
      <c r="GG58" s="52"/>
      <c r="GH58" s="52"/>
      <c r="GI58" s="52"/>
      <c r="GJ58" s="52"/>
      <c r="GK58" s="52"/>
      <c r="GL58" s="52"/>
      <c r="GM58" s="52"/>
      <c r="GN58" s="52"/>
      <c r="GO58" s="52"/>
      <c r="GP58" s="52"/>
      <c r="GQ58" s="52"/>
      <c r="GR58" s="52"/>
      <c r="GS58" s="52"/>
      <c r="GT58" s="52"/>
      <c r="GU58" s="52"/>
      <c r="GV58" s="52"/>
      <c r="GW58" s="52"/>
      <c r="GX58" s="52"/>
      <c r="GY58" s="52"/>
      <c r="GZ58" s="52"/>
      <c r="HA58" s="52"/>
    </row>
    <row r="59" spans="1:209" s="2" customFormat="1" ht="14.25" customHeight="1">
      <c r="A59" s="21" t="s">
        <v>10</v>
      </c>
      <c r="B59" s="22" t="s">
        <v>12</v>
      </c>
      <c r="C59" s="47">
        <v>2414.2</v>
      </c>
      <c r="D59" s="28"/>
      <c r="E59" s="28">
        <v>938.9</v>
      </c>
      <c r="F59" s="39">
        <f t="shared" si="5"/>
        <v>38.89072984839699</v>
      </c>
      <c r="G59" s="29"/>
      <c r="H59" s="29"/>
      <c r="I59" s="31"/>
      <c r="J59" s="28"/>
      <c r="K59" s="51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51"/>
      <c r="AS59" s="51"/>
      <c r="AT59" s="51"/>
      <c r="AU59" s="51"/>
      <c r="AV59" s="51"/>
      <c r="AW59" s="51"/>
      <c r="AX59" s="51"/>
      <c r="AY59" s="51"/>
      <c r="AZ59" s="51"/>
      <c r="BA59" s="51"/>
      <c r="BB59" s="51"/>
      <c r="BC59" s="51"/>
      <c r="BD59" s="51"/>
      <c r="BE59" s="51"/>
      <c r="BF59" s="51"/>
      <c r="BG59" s="51"/>
      <c r="BH59" s="51"/>
      <c r="BI59" s="51"/>
      <c r="BJ59" s="51"/>
      <c r="BK59" s="51"/>
      <c r="BL59" s="51"/>
      <c r="BM59" s="51"/>
      <c r="BN59" s="51"/>
      <c r="BO59" s="51"/>
      <c r="BP59" s="51"/>
      <c r="BQ59" s="51"/>
      <c r="BR59" s="51"/>
      <c r="BS59" s="51"/>
      <c r="BT59" s="51"/>
      <c r="BU59" s="51"/>
      <c r="BV59" s="51"/>
      <c r="BW59" s="51"/>
      <c r="BX59" s="51"/>
      <c r="BY59" s="51"/>
      <c r="BZ59" s="51"/>
      <c r="CA59" s="51"/>
      <c r="CB59" s="51"/>
      <c r="CC59" s="51"/>
      <c r="CD59" s="51"/>
      <c r="CE59" s="51"/>
      <c r="CF59" s="51"/>
      <c r="CG59" s="51"/>
      <c r="CH59" s="51"/>
      <c r="CI59" s="51"/>
      <c r="CJ59" s="51"/>
      <c r="CK59" s="51"/>
      <c r="CL59" s="51"/>
      <c r="CM59" s="51"/>
      <c r="CN59" s="51"/>
      <c r="CO59" s="51"/>
      <c r="CP59" s="51"/>
      <c r="CQ59" s="51"/>
      <c r="CR59" s="51"/>
      <c r="CS59" s="51"/>
      <c r="CT59" s="51"/>
      <c r="CU59" s="51"/>
      <c r="CV59" s="51"/>
      <c r="CW59" s="51"/>
      <c r="CX59" s="51"/>
      <c r="CY59" s="51"/>
      <c r="CZ59" s="51"/>
      <c r="DA59" s="51"/>
      <c r="DB59" s="51"/>
      <c r="DC59" s="51"/>
      <c r="DD59" s="51"/>
      <c r="DE59" s="51"/>
      <c r="DF59" s="51"/>
      <c r="DG59" s="51"/>
      <c r="DH59" s="51"/>
      <c r="DI59" s="51"/>
      <c r="DJ59" s="51"/>
      <c r="DK59" s="51"/>
      <c r="DL59" s="51"/>
      <c r="DM59" s="51"/>
      <c r="DN59" s="51"/>
      <c r="DO59" s="51"/>
      <c r="DP59" s="51"/>
      <c r="DQ59" s="51"/>
      <c r="DR59" s="51"/>
      <c r="DS59" s="51"/>
      <c r="DT59" s="51"/>
      <c r="DU59" s="51"/>
      <c r="DV59" s="51"/>
      <c r="DW59" s="51"/>
      <c r="DX59" s="51"/>
      <c r="DY59" s="51"/>
      <c r="DZ59" s="51"/>
      <c r="EA59" s="51"/>
      <c r="EB59" s="51"/>
      <c r="EC59" s="51"/>
      <c r="ED59" s="51"/>
      <c r="EE59" s="51"/>
      <c r="EF59" s="51"/>
      <c r="EG59" s="51"/>
      <c r="EH59" s="51"/>
      <c r="EI59" s="51"/>
      <c r="EJ59" s="51"/>
      <c r="EK59" s="51"/>
      <c r="EL59" s="51"/>
      <c r="EM59" s="51"/>
      <c r="EN59" s="51"/>
      <c r="EO59" s="51"/>
      <c r="EP59" s="51"/>
      <c r="EQ59" s="51"/>
      <c r="ER59" s="51"/>
      <c r="ES59" s="51"/>
      <c r="ET59" s="51"/>
      <c r="EU59" s="51"/>
      <c r="EV59" s="51"/>
      <c r="EW59" s="51"/>
      <c r="EX59" s="51"/>
      <c r="EY59" s="51"/>
      <c r="EZ59" s="51"/>
      <c r="FA59" s="51"/>
      <c r="FB59" s="51"/>
      <c r="FC59" s="51"/>
      <c r="FD59" s="51"/>
      <c r="FE59" s="51"/>
      <c r="FF59" s="51"/>
      <c r="FG59" s="51"/>
      <c r="FH59" s="51"/>
      <c r="FI59" s="51"/>
      <c r="FJ59" s="51"/>
      <c r="FK59" s="51"/>
      <c r="FL59" s="51"/>
      <c r="FM59" s="51"/>
      <c r="FN59" s="51"/>
      <c r="FO59" s="51"/>
      <c r="FP59" s="51"/>
      <c r="FQ59" s="51"/>
      <c r="FR59" s="51"/>
      <c r="FS59" s="51"/>
      <c r="FT59" s="51"/>
      <c r="FU59" s="51"/>
      <c r="FV59" s="51"/>
      <c r="FW59" s="51"/>
      <c r="FX59" s="51"/>
      <c r="FY59" s="51"/>
      <c r="FZ59" s="51"/>
      <c r="GA59" s="51"/>
      <c r="GB59" s="51"/>
      <c r="GC59" s="51"/>
      <c r="GD59" s="51"/>
      <c r="GE59" s="51"/>
      <c r="GF59" s="51"/>
      <c r="GG59" s="51"/>
      <c r="GH59" s="51"/>
      <c r="GI59" s="51"/>
      <c r="GJ59" s="51"/>
      <c r="GK59" s="51"/>
      <c r="GL59" s="51"/>
      <c r="GM59" s="51"/>
      <c r="GN59" s="51"/>
      <c r="GO59" s="51"/>
      <c r="GP59" s="51"/>
      <c r="GQ59" s="51"/>
      <c r="GR59" s="51"/>
      <c r="GS59" s="51"/>
      <c r="GT59" s="51"/>
      <c r="GU59" s="51"/>
      <c r="GV59" s="51"/>
      <c r="GW59" s="51"/>
      <c r="GX59" s="51"/>
      <c r="GY59" s="51"/>
      <c r="GZ59" s="51"/>
      <c r="HA59" s="51"/>
    </row>
    <row r="60" spans="1:209" s="1" customFormat="1" ht="12.75">
      <c r="A60" s="23" t="s">
        <v>52</v>
      </c>
      <c r="B60" s="24"/>
      <c r="C60" s="46">
        <v>485.5</v>
      </c>
      <c r="D60" s="29"/>
      <c r="E60" s="46">
        <v>155.8</v>
      </c>
      <c r="F60" s="36">
        <f t="shared" si="5"/>
        <v>32.09062821833162</v>
      </c>
      <c r="G60" s="29"/>
      <c r="H60" s="29"/>
      <c r="I60" s="31"/>
      <c r="J60" s="29"/>
      <c r="K60" s="52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2"/>
      <c r="AU60" s="52"/>
      <c r="AV60" s="52"/>
      <c r="AW60" s="52"/>
      <c r="AX60" s="52"/>
      <c r="AY60" s="52"/>
      <c r="AZ60" s="52"/>
      <c r="BA60" s="52"/>
      <c r="BB60" s="52"/>
      <c r="BC60" s="52"/>
      <c r="BD60" s="52"/>
      <c r="BE60" s="52"/>
      <c r="BF60" s="52"/>
      <c r="BG60" s="52"/>
      <c r="BH60" s="52"/>
      <c r="BI60" s="52"/>
      <c r="BJ60" s="52"/>
      <c r="BK60" s="52"/>
      <c r="BL60" s="52"/>
      <c r="BM60" s="52"/>
      <c r="BN60" s="52"/>
      <c r="BO60" s="52"/>
      <c r="BP60" s="52"/>
      <c r="BQ60" s="52"/>
      <c r="BR60" s="52"/>
      <c r="BS60" s="52"/>
      <c r="BT60" s="52"/>
      <c r="BU60" s="52"/>
      <c r="BV60" s="52"/>
      <c r="BW60" s="52"/>
      <c r="BX60" s="52"/>
      <c r="BY60" s="52"/>
      <c r="BZ60" s="52"/>
      <c r="CA60" s="52"/>
      <c r="CB60" s="52"/>
      <c r="CC60" s="52"/>
      <c r="CD60" s="52"/>
      <c r="CE60" s="52"/>
      <c r="CF60" s="52"/>
      <c r="CG60" s="52"/>
      <c r="CH60" s="52"/>
      <c r="CI60" s="52"/>
      <c r="CJ60" s="52"/>
      <c r="CK60" s="52"/>
      <c r="CL60" s="52"/>
      <c r="CM60" s="52"/>
      <c r="CN60" s="52"/>
      <c r="CO60" s="52"/>
      <c r="CP60" s="52"/>
      <c r="CQ60" s="52"/>
      <c r="CR60" s="52"/>
      <c r="CS60" s="52"/>
      <c r="CT60" s="52"/>
      <c r="CU60" s="52"/>
      <c r="CV60" s="52"/>
      <c r="CW60" s="52"/>
      <c r="CX60" s="52"/>
      <c r="CY60" s="52"/>
      <c r="CZ60" s="52"/>
      <c r="DA60" s="52"/>
      <c r="DB60" s="52"/>
      <c r="DC60" s="52"/>
      <c r="DD60" s="52"/>
      <c r="DE60" s="52"/>
      <c r="DF60" s="52"/>
      <c r="DG60" s="52"/>
      <c r="DH60" s="52"/>
      <c r="DI60" s="52"/>
      <c r="DJ60" s="52"/>
      <c r="DK60" s="52"/>
      <c r="DL60" s="52"/>
      <c r="DM60" s="52"/>
      <c r="DN60" s="52"/>
      <c r="DO60" s="52"/>
      <c r="DP60" s="52"/>
      <c r="DQ60" s="52"/>
      <c r="DR60" s="52"/>
      <c r="DS60" s="52"/>
      <c r="DT60" s="52"/>
      <c r="DU60" s="52"/>
      <c r="DV60" s="52"/>
      <c r="DW60" s="52"/>
      <c r="DX60" s="52"/>
      <c r="DY60" s="52"/>
      <c r="DZ60" s="52"/>
      <c r="EA60" s="52"/>
      <c r="EB60" s="52"/>
      <c r="EC60" s="52"/>
      <c r="ED60" s="52"/>
      <c r="EE60" s="52"/>
      <c r="EF60" s="52"/>
      <c r="EG60" s="52"/>
      <c r="EH60" s="52"/>
      <c r="EI60" s="52"/>
      <c r="EJ60" s="52"/>
      <c r="EK60" s="52"/>
      <c r="EL60" s="52"/>
      <c r="EM60" s="52"/>
      <c r="EN60" s="52"/>
      <c r="EO60" s="52"/>
      <c r="EP60" s="52"/>
      <c r="EQ60" s="52"/>
      <c r="ER60" s="52"/>
      <c r="ES60" s="52"/>
      <c r="ET60" s="52"/>
      <c r="EU60" s="52"/>
      <c r="EV60" s="52"/>
      <c r="EW60" s="52"/>
      <c r="EX60" s="52"/>
      <c r="EY60" s="52"/>
      <c r="EZ60" s="52"/>
      <c r="FA60" s="52"/>
      <c r="FB60" s="52"/>
      <c r="FC60" s="52"/>
      <c r="FD60" s="52"/>
      <c r="FE60" s="52"/>
      <c r="FF60" s="52"/>
      <c r="FG60" s="52"/>
      <c r="FH60" s="52"/>
      <c r="FI60" s="52"/>
      <c r="FJ60" s="52"/>
      <c r="FK60" s="52"/>
      <c r="FL60" s="52"/>
      <c r="FM60" s="52"/>
      <c r="FN60" s="52"/>
      <c r="FO60" s="52"/>
      <c r="FP60" s="52"/>
      <c r="FQ60" s="52"/>
      <c r="FR60" s="52"/>
      <c r="FS60" s="52"/>
      <c r="FT60" s="52"/>
      <c r="FU60" s="52"/>
      <c r="FV60" s="52"/>
      <c r="FW60" s="52"/>
      <c r="FX60" s="52"/>
      <c r="FY60" s="52"/>
      <c r="FZ60" s="52"/>
      <c r="GA60" s="52"/>
      <c r="GB60" s="52"/>
      <c r="GC60" s="52"/>
      <c r="GD60" s="52"/>
      <c r="GE60" s="52"/>
      <c r="GF60" s="52"/>
      <c r="GG60" s="52"/>
      <c r="GH60" s="52"/>
      <c r="GI60" s="52"/>
      <c r="GJ60" s="52"/>
      <c r="GK60" s="52"/>
      <c r="GL60" s="52"/>
      <c r="GM60" s="52"/>
      <c r="GN60" s="52"/>
      <c r="GO60" s="52"/>
      <c r="GP60" s="52"/>
      <c r="GQ60" s="52"/>
      <c r="GR60" s="52"/>
      <c r="GS60" s="52"/>
      <c r="GT60" s="52"/>
      <c r="GU60" s="52"/>
      <c r="GV60" s="52"/>
      <c r="GW60" s="52"/>
      <c r="GX60" s="52"/>
      <c r="GY60" s="52"/>
      <c r="GZ60" s="52"/>
      <c r="HA60" s="52"/>
    </row>
    <row r="61" spans="1:209" s="1" customFormat="1" ht="12.75">
      <c r="A61" s="23" t="s">
        <v>47</v>
      </c>
      <c r="B61" s="24"/>
      <c r="C61" s="46">
        <v>146.6</v>
      </c>
      <c r="D61" s="29"/>
      <c r="E61" s="46">
        <v>64.9</v>
      </c>
      <c r="F61" s="36">
        <f t="shared" si="5"/>
        <v>44.270122783083224</v>
      </c>
      <c r="G61" s="29"/>
      <c r="H61" s="29"/>
      <c r="I61" s="31"/>
      <c r="J61" s="29"/>
      <c r="K61" s="52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2"/>
      <c r="AU61" s="52"/>
      <c r="AV61" s="52"/>
      <c r="AW61" s="52"/>
      <c r="AX61" s="52"/>
      <c r="AY61" s="52"/>
      <c r="AZ61" s="52"/>
      <c r="BA61" s="52"/>
      <c r="BB61" s="52"/>
      <c r="BC61" s="52"/>
      <c r="BD61" s="52"/>
      <c r="BE61" s="52"/>
      <c r="BF61" s="52"/>
      <c r="BG61" s="52"/>
      <c r="BH61" s="52"/>
      <c r="BI61" s="52"/>
      <c r="BJ61" s="52"/>
      <c r="BK61" s="52"/>
      <c r="BL61" s="52"/>
      <c r="BM61" s="52"/>
      <c r="BN61" s="52"/>
      <c r="BO61" s="52"/>
      <c r="BP61" s="52"/>
      <c r="BQ61" s="52"/>
      <c r="BR61" s="52"/>
      <c r="BS61" s="52"/>
      <c r="BT61" s="52"/>
      <c r="BU61" s="52"/>
      <c r="BV61" s="52"/>
      <c r="BW61" s="52"/>
      <c r="BX61" s="52"/>
      <c r="BY61" s="52"/>
      <c r="BZ61" s="52"/>
      <c r="CA61" s="52"/>
      <c r="CB61" s="52"/>
      <c r="CC61" s="52"/>
      <c r="CD61" s="52"/>
      <c r="CE61" s="52"/>
      <c r="CF61" s="52"/>
      <c r="CG61" s="52"/>
      <c r="CH61" s="52"/>
      <c r="CI61" s="52"/>
      <c r="CJ61" s="52"/>
      <c r="CK61" s="52"/>
      <c r="CL61" s="52"/>
      <c r="CM61" s="52"/>
      <c r="CN61" s="52"/>
      <c r="CO61" s="52"/>
      <c r="CP61" s="52"/>
      <c r="CQ61" s="52"/>
      <c r="CR61" s="52"/>
      <c r="CS61" s="52"/>
      <c r="CT61" s="52"/>
      <c r="CU61" s="52"/>
      <c r="CV61" s="52"/>
      <c r="CW61" s="52"/>
      <c r="CX61" s="52"/>
      <c r="CY61" s="52"/>
      <c r="CZ61" s="52"/>
      <c r="DA61" s="52"/>
      <c r="DB61" s="52"/>
      <c r="DC61" s="52"/>
      <c r="DD61" s="52"/>
      <c r="DE61" s="52"/>
      <c r="DF61" s="52"/>
      <c r="DG61" s="52"/>
      <c r="DH61" s="52"/>
      <c r="DI61" s="52"/>
      <c r="DJ61" s="52"/>
      <c r="DK61" s="52"/>
      <c r="DL61" s="52"/>
      <c r="DM61" s="52"/>
      <c r="DN61" s="52"/>
      <c r="DO61" s="52"/>
      <c r="DP61" s="52"/>
      <c r="DQ61" s="52"/>
      <c r="DR61" s="52"/>
      <c r="DS61" s="52"/>
      <c r="DT61" s="52"/>
      <c r="DU61" s="52"/>
      <c r="DV61" s="52"/>
      <c r="DW61" s="52"/>
      <c r="DX61" s="52"/>
      <c r="DY61" s="52"/>
      <c r="DZ61" s="52"/>
      <c r="EA61" s="52"/>
      <c r="EB61" s="52"/>
      <c r="EC61" s="52"/>
      <c r="ED61" s="52"/>
      <c r="EE61" s="52"/>
      <c r="EF61" s="52"/>
      <c r="EG61" s="52"/>
      <c r="EH61" s="52"/>
      <c r="EI61" s="52"/>
      <c r="EJ61" s="52"/>
      <c r="EK61" s="52"/>
      <c r="EL61" s="52"/>
      <c r="EM61" s="52"/>
      <c r="EN61" s="52"/>
      <c r="EO61" s="52"/>
      <c r="EP61" s="52"/>
      <c r="EQ61" s="52"/>
      <c r="ER61" s="52"/>
      <c r="ES61" s="52"/>
      <c r="ET61" s="52"/>
      <c r="EU61" s="52"/>
      <c r="EV61" s="52"/>
      <c r="EW61" s="52"/>
      <c r="EX61" s="52"/>
      <c r="EY61" s="52"/>
      <c r="EZ61" s="52"/>
      <c r="FA61" s="52"/>
      <c r="FB61" s="52"/>
      <c r="FC61" s="52"/>
      <c r="FD61" s="52"/>
      <c r="FE61" s="52"/>
      <c r="FF61" s="52"/>
      <c r="FG61" s="52"/>
      <c r="FH61" s="52"/>
      <c r="FI61" s="52"/>
      <c r="FJ61" s="52"/>
      <c r="FK61" s="52"/>
      <c r="FL61" s="52"/>
      <c r="FM61" s="52"/>
      <c r="FN61" s="52"/>
      <c r="FO61" s="52"/>
      <c r="FP61" s="52"/>
      <c r="FQ61" s="52"/>
      <c r="FR61" s="52"/>
      <c r="FS61" s="52"/>
      <c r="FT61" s="52"/>
      <c r="FU61" s="52"/>
      <c r="FV61" s="52"/>
      <c r="FW61" s="52"/>
      <c r="FX61" s="52"/>
      <c r="FY61" s="52"/>
      <c r="FZ61" s="52"/>
      <c r="GA61" s="52"/>
      <c r="GB61" s="52"/>
      <c r="GC61" s="52"/>
      <c r="GD61" s="52"/>
      <c r="GE61" s="52"/>
      <c r="GF61" s="52"/>
      <c r="GG61" s="52"/>
      <c r="GH61" s="52"/>
      <c r="GI61" s="52"/>
      <c r="GJ61" s="52"/>
      <c r="GK61" s="52"/>
      <c r="GL61" s="52"/>
      <c r="GM61" s="52"/>
      <c r="GN61" s="52"/>
      <c r="GO61" s="52"/>
      <c r="GP61" s="52"/>
      <c r="GQ61" s="52"/>
      <c r="GR61" s="52"/>
      <c r="GS61" s="52"/>
      <c r="GT61" s="52"/>
      <c r="GU61" s="52"/>
      <c r="GV61" s="52"/>
      <c r="GW61" s="52"/>
      <c r="GX61" s="52"/>
      <c r="GY61" s="52"/>
      <c r="GZ61" s="52"/>
      <c r="HA61" s="52"/>
    </row>
    <row r="62" spans="1:209" s="1" customFormat="1" ht="12.75">
      <c r="A62" s="23" t="s">
        <v>48</v>
      </c>
      <c r="B62" s="24"/>
      <c r="C62" s="46"/>
      <c r="D62" s="29"/>
      <c r="E62" s="46"/>
      <c r="F62" s="36">
        <v>0</v>
      </c>
      <c r="G62" s="29"/>
      <c r="H62" s="29"/>
      <c r="I62" s="31"/>
      <c r="J62" s="29"/>
      <c r="K62" s="52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2"/>
      <c r="AU62" s="52"/>
      <c r="AV62" s="52"/>
      <c r="AW62" s="52"/>
      <c r="AX62" s="52"/>
      <c r="AY62" s="52"/>
      <c r="AZ62" s="52"/>
      <c r="BA62" s="52"/>
      <c r="BB62" s="52"/>
      <c r="BC62" s="52"/>
      <c r="BD62" s="52"/>
      <c r="BE62" s="52"/>
      <c r="BF62" s="52"/>
      <c r="BG62" s="52"/>
      <c r="BH62" s="52"/>
      <c r="BI62" s="52"/>
      <c r="BJ62" s="52"/>
      <c r="BK62" s="52"/>
      <c r="BL62" s="52"/>
      <c r="BM62" s="52"/>
      <c r="BN62" s="52"/>
      <c r="BO62" s="52"/>
      <c r="BP62" s="52"/>
      <c r="BQ62" s="52"/>
      <c r="BR62" s="52"/>
      <c r="BS62" s="52"/>
      <c r="BT62" s="52"/>
      <c r="BU62" s="52"/>
      <c r="BV62" s="52"/>
      <c r="BW62" s="52"/>
      <c r="BX62" s="52"/>
      <c r="BY62" s="52"/>
      <c r="BZ62" s="52"/>
      <c r="CA62" s="52"/>
      <c r="CB62" s="52"/>
      <c r="CC62" s="52"/>
      <c r="CD62" s="52"/>
      <c r="CE62" s="52"/>
      <c r="CF62" s="52"/>
      <c r="CG62" s="52"/>
      <c r="CH62" s="52"/>
      <c r="CI62" s="52"/>
      <c r="CJ62" s="52"/>
      <c r="CK62" s="52"/>
      <c r="CL62" s="52"/>
      <c r="CM62" s="52"/>
      <c r="CN62" s="52"/>
      <c r="CO62" s="52"/>
      <c r="CP62" s="52"/>
      <c r="CQ62" s="52"/>
      <c r="CR62" s="52"/>
      <c r="CS62" s="52"/>
      <c r="CT62" s="52"/>
      <c r="CU62" s="52"/>
      <c r="CV62" s="52"/>
      <c r="CW62" s="52"/>
      <c r="CX62" s="52"/>
      <c r="CY62" s="52"/>
      <c r="CZ62" s="52"/>
      <c r="DA62" s="52"/>
      <c r="DB62" s="52"/>
      <c r="DC62" s="52"/>
      <c r="DD62" s="52"/>
      <c r="DE62" s="52"/>
      <c r="DF62" s="52"/>
      <c r="DG62" s="52"/>
      <c r="DH62" s="52"/>
      <c r="DI62" s="52"/>
      <c r="DJ62" s="52"/>
      <c r="DK62" s="52"/>
      <c r="DL62" s="52"/>
      <c r="DM62" s="52"/>
      <c r="DN62" s="52"/>
      <c r="DO62" s="52"/>
      <c r="DP62" s="52"/>
      <c r="DQ62" s="52"/>
      <c r="DR62" s="52"/>
      <c r="DS62" s="52"/>
      <c r="DT62" s="52"/>
      <c r="DU62" s="52"/>
      <c r="DV62" s="52"/>
      <c r="DW62" s="52"/>
      <c r="DX62" s="52"/>
      <c r="DY62" s="52"/>
      <c r="DZ62" s="52"/>
      <c r="EA62" s="52"/>
      <c r="EB62" s="52"/>
      <c r="EC62" s="52"/>
      <c r="ED62" s="52"/>
      <c r="EE62" s="52"/>
      <c r="EF62" s="52"/>
      <c r="EG62" s="52"/>
      <c r="EH62" s="52"/>
      <c r="EI62" s="52"/>
      <c r="EJ62" s="52"/>
      <c r="EK62" s="52"/>
      <c r="EL62" s="52"/>
      <c r="EM62" s="52"/>
      <c r="EN62" s="52"/>
      <c r="EO62" s="52"/>
      <c r="EP62" s="52"/>
      <c r="EQ62" s="52"/>
      <c r="ER62" s="52"/>
      <c r="ES62" s="52"/>
      <c r="ET62" s="52"/>
      <c r="EU62" s="52"/>
      <c r="EV62" s="52"/>
      <c r="EW62" s="52"/>
      <c r="EX62" s="52"/>
      <c r="EY62" s="52"/>
      <c r="EZ62" s="52"/>
      <c r="FA62" s="52"/>
      <c r="FB62" s="52"/>
      <c r="FC62" s="52"/>
      <c r="FD62" s="52"/>
      <c r="FE62" s="52"/>
      <c r="FF62" s="52"/>
      <c r="FG62" s="52"/>
      <c r="FH62" s="52"/>
      <c r="FI62" s="52"/>
      <c r="FJ62" s="52"/>
      <c r="FK62" s="52"/>
      <c r="FL62" s="52"/>
      <c r="FM62" s="52"/>
      <c r="FN62" s="52"/>
      <c r="FO62" s="52"/>
      <c r="FP62" s="52"/>
      <c r="FQ62" s="52"/>
      <c r="FR62" s="52"/>
      <c r="FS62" s="52"/>
      <c r="FT62" s="52"/>
      <c r="FU62" s="52"/>
      <c r="FV62" s="52"/>
      <c r="FW62" s="52"/>
      <c r="FX62" s="52"/>
      <c r="FY62" s="52"/>
      <c r="FZ62" s="52"/>
      <c r="GA62" s="52"/>
      <c r="GB62" s="52"/>
      <c r="GC62" s="52"/>
      <c r="GD62" s="52"/>
      <c r="GE62" s="52"/>
      <c r="GF62" s="52"/>
      <c r="GG62" s="52"/>
      <c r="GH62" s="52"/>
      <c r="GI62" s="52"/>
      <c r="GJ62" s="52"/>
      <c r="GK62" s="52"/>
      <c r="GL62" s="52"/>
      <c r="GM62" s="52"/>
      <c r="GN62" s="52"/>
      <c r="GO62" s="52"/>
      <c r="GP62" s="52"/>
      <c r="GQ62" s="52"/>
      <c r="GR62" s="52"/>
      <c r="GS62" s="52"/>
      <c r="GT62" s="52"/>
      <c r="GU62" s="52"/>
      <c r="GV62" s="52"/>
      <c r="GW62" s="52"/>
      <c r="GX62" s="52"/>
      <c r="GY62" s="52"/>
      <c r="GZ62" s="52"/>
      <c r="HA62" s="52"/>
    </row>
    <row r="63" spans="1:209" s="1" customFormat="1" ht="13.5" customHeight="1">
      <c r="A63" s="23" t="s">
        <v>3</v>
      </c>
      <c r="B63" s="24"/>
      <c r="C63" s="29">
        <f>C59-C60-C61-C62</f>
        <v>1782.1</v>
      </c>
      <c r="D63" s="29">
        <f>D59-D60-D61-D62</f>
        <v>0</v>
      </c>
      <c r="E63" s="29">
        <f>E59-E60-E61-E62</f>
        <v>718.1999999999999</v>
      </c>
      <c r="F63" s="36">
        <f aca="true" t="shared" si="6" ref="F63:F70">E63/C63*100</f>
        <v>40.30076875596206</v>
      </c>
      <c r="G63" s="29"/>
      <c r="H63" s="29"/>
      <c r="I63" s="31"/>
      <c r="J63" s="29"/>
      <c r="K63" s="52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2"/>
      <c r="AU63" s="52"/>
      <c r="AV63" s="52"/>
      <c r="AW63" s="52"/>
      <c r="AX63" s="52"/>
      <c r="AY63" s="52"/>
      <c r="AZ63" s="52"/>
      <c r="BA63" s="52"/>
      <c r="BB63" s="52"/>
      <c r="BC63" s="52"/>
      <c r="BD63" s="52"/>
      <c r="BE63" s="52"/>
      <c r="BF63" s="52"/>
      <c r="BG63" s="52"/>
      <c r="BH63" s="52"/>
      <c r="BI63" s="52"/>
      <c r="BJ63" s="52"/>
      <c r="BK63" s="52"/>
      <c r="BL63" s="52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2"/>
      <c r="CA63" s="52"/>
      <c r="CB63" s="52"/>
      <c r="CC63" s="52"/>
      <c r="CD63" s="52"/>
      <c r="CE63" s="52"/>
      <c r="CF63" s="52"/>
      <c r="CG63" s="52"/>
      <c r="CH63" s="52"/>
      <c r="CI63" s="52"/>
      <c r="CJ63" s="52"/>
      <c r="CK63" s="52"/>
      <c r="CL63" s="52"/>
      <c r="CM63" s="52"/>
      <c r="CN63" s="52"/>
      <c r="CO63" s="52"/>
      <c r="CP63" s="52"/>
      <c r="CQ63" s="52"/>
      <c r="CR63" s="52"/>
      <c r="CS63" s="52"/>
      <c r="CT63" s="52"/>
      <c r="CU63" s="52"/>
      <c r="CV63" s="52"/>
      <c r="CW63" s="52"/>
      <c r="CX63" s="52"/>
      <c r="CY63" s="52"/>
      <c r="CZ63" s="52"/>
      <c r="DA63" s="52"/>
      <c r="DB63" s="52"/>
      <c r="DC63" s="52"/>
      <c r="DD63" s="52"/>
      <c r="DE63" s="52"/>
      <c r="DF63" s="52"/>
      <c r="DG63" s="52"/>
      <c r="DH63" s="52"/>
      <c r="DI63" s="52"/>
      <c r="DJ63" s="52"/>
      <c r="DK63" s="52"/>
      <c r="DL63" s="52"/>
      <c r="DM63" s="52"/>
      <c r="DN63" s="52"/>
      <c r="DO63" s="52"/>
      <c r="DP63" s="52"/>
      <c r="DQ63" s="52"/>
      <c r="DR63" s="52"/>
      <c r="DS63" s="52"/>
      <c r="DT63" s="52"/>
      <c r="DU63" s="52"/>
      <c r="DV63" s="52"/>
      <c r="DW63" s="52"/>
      <c r="DX63" s="52"/>
      <c r="DY63" s="52"/>
      <c r="DZ63" s="52"/>
      <c r="EA63" s="52"/>
      <c r="EB63" s="52"/>
      <c r="EC63" s="52"/>
      <c r="ED63" s="52"/>
      <c r="EE63" s="52"/>
      <c r="EF63" s="52"/>
      <c r="EG63" s="52"/>
      <c r="EH63" s="52"/>
      <c r="EI63" s="52"/>
      <c r="EJ63" s="52"/>
      <c r="EK63" s="52"/>
      <c r="EL63" s="52"/>
      <c r="EM63" s="52"/>
      <c r="EN63" s="52"/>
      <c r="EO63" s="52"/>
      <c r="EP63" s="52"/>
      <c r="EQ63" s="52"/>
      <c r="ER63" s="52"/>
      <c r="ES63" s="52"/>
      <c r="ET63" s="52"/>
      <c r="EU63" s="52"/>
      <c r="EV63" s="52"/>
      <c r="EW63" s="52"/>
      <c r="EX63" s="52"/>
      <c r="EY63" s="52"/>
      <c r="EZ63" s="52"/>
      <c r="FA63" s="52"/>
      <c r="FB63" s="52"/>
      <c r="FC63" s="52"/>
      <c r="FD63" s="52"/>
      <c r="FE63" s="52"/>
      <c r="FF63" s="52"/>
      <c r="FG63" s="52"/>
      <c r="FH63" s="52"/>
      <c r="FI63" s="52"/>
      <c r="FJ63" s="52"/>
      <c r="FK63" s="52"/>
      <c r="FL63" s="52"/>
      <c r="FM63" s="52"/>
      <c r="FN63" s="52"/>
      <c r="FO63" s="52"/>
      <c r="FP63" s="52"/>
      <c r="FQ63" s="52"/>
      <c r="FR63" s="52"/>
      <c r="FS63" s="52"/>
      <c r="FT63" s="52"/>
      <c r="FU63" s="52"/>
      <c r="FV63" s="52"/>
      <c r="FW63" s="52"/>
      <c r="FX63" s="52"/>
      <c r="FY63" s="52"/>
      <c r="FZ63" s="52"/>
      <c r="GA63" s="52"/>
      <c r="GB63" s="52"/>
      <c r="GC63" s="52"/>
      <c r="GD63" s="52"/>
      <c r="GE63" s="52"/>
      <c r="GF63" s="52"/>
      <c r="GG63" s="52"/>
      <c r="GH63" s="52"/>
      <c r="GI63" s="52"/>
      <c r="GJ63" s="52"/>
      <c r="GK63" s="52"/>
      <c r="GL63" s="52"/>
      <c r="GM63" s="52"/>
      <c r="GN63" s="52"/>
      <c r="GO63" s="52"/>
      <c r="GP63" s="52"/>
      <c r="GQ63" s="52"/>
      <c r="GR63" s="52"/>
      <c r="GS63" s="52"/>
      <c r="GT63" s="52"/>
      <c r="GU63" s="52"/>
      <c r="GV63" s="52"/>
      <c r="GW63" s="52"/>
      <c r="GX63" s="52"/>
      <c r="GY63" s="52"/>
      <c r="GZ63" s="52"/>
      <c r="HA63" s="52"/>
    </row>
    <row r="64" spans="1:209" s="7" customFormat="1" ht="17.25" customHeight="1">
      <c r="A64" s="16" t="s">
        <v>14</v>
      </c>
      <c r="B64" s="20" t="s">
        <v>15</v>
      </c>
      <c r="C64" s="40">
        <v>14357.4</v>
      </c>
      <c r="D64" s="27"/>
      <c r="E64" s="40">
        <v>5496.6</v>
      </c>
      <c r="F64" s="39">
        <f t="shared" si="6"/>
        <v>38.28409043420118</v>
      </c>
      <c r="G64" s="40">
        <v>40</v>
      </c>
      <c r="H64" s="27"/>
      <c r="I64" s="45">
        <v>24.5</v>
      </c>
      <c r="J64" s="40">
        <f>I64/G64*100</f>
        <v>61.25000000000001</v>
      </c>
      <c r="K64" s="53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53"/>
      <c r="AL64" s="53"/>
      <c r="AM64" s="53"/>
      <c r="AN64" s="53"/>
      <c r="AO64" s="53"/>
      <c r="AP64" s="53"/>
      <c r="AQ64" s="53"/>
      <c r="AR64" s="53"/>
      <c r="AS64" s="53"/>
      <c r="AT64" s="53"/>
      <c r="AU64" s="53"/>
      <c r="AV64" s="53"/>
      <c r="AW64" s="53"/>
      <c r="AX64" s="53"/>
      <c r="AY64" s="53"/>
      <c r="AZ64" s="53"/>
      <c r="BA64" s="53"/>
      <c r="BB64" s="53"/>
      <c r="BC64" s="53"/>
      <c r="BD64" s="53"/>
      <c r="BE64" s="53"/>
      <c r="BF64" s="53"/>
      <c r="BG64" s="53"/>
      <c r="BH64" s="53"/>
      <c r="BI64" s="53"/>
      <c r="BJ64" s="53"/>
      <c r="BK64" s="53"/>
      <c r="BL64" s="53"/>
      <c r="BM64" s="53"/>
      <c r="BN64" s="53"/>
      <c r="BO64" s="53"/>
      <c r="BP64" s="53"/>
      <c r="BQ64" s="53"/>
      <c r="BR64" s="53"/>
      <c r="BS64" s="53"/>
      <c r="BT64" s="53"/>
      <c r="BU64" s="53"/>
      <c r="BV64" s="53"/>
      <c r="BW64" s="53"/>
      <c r="BX64" s="53"/>
      <c r="BY64" s="53"/>
      <c r="BZ64" s="53"/>
      <c r="CA64" s="53"/>
      <c r="CB64" s="53"/>
      <c r="CC64" s="53"/>
      <c r="CD64" s="53"/>
      <c r="CE64" s="53"/>
      <c r="CF64" s="53"/>
      <c r="CG64" s="53"/>
      <c r="CH64" s="53"/>
      <c r="CI64" s="53"/>
      <c r="CJ64" s="53"/>
      <c r="CK64" s="53"/>
      <c r="CL64" s="53"/>
      <c r="CM64" s="53"/>
      <c r="CN64" s="53"/>
      <c r="CO64" s="53"/>
      <c r="CP64" s="53"/>
      <c r="CQ64" s="53"/>
      <c r="CR64" s="53"/>
      <c r="CS64" s="53"/>
      <c r="CT64" s="53"/>
      <c r="CU64" s="53"/>
      <c r="CV64" s="53"/>
      <c r="CW64" s="53"/>
      <c r="CX64" s="53"/>
      <c r="CY64" s="53"/>
      <c r="CZ64" s="53"/>
      <c r="DA64" s="53"/>
      <c r="DB64" s="53"/>
      <c r="DC64" s="53"/>
      <c r="DD64" s="53"/>
      <c r="DE64" s="53"/>
      <c r="DF64" s="53"/>
      <c r="DG64" s="53"/>
      <c r="DH64" s="53"/>
      <c r="DI64" s="53"/>
      <c r="DJ64" s="53"/>
      <c r="DK64" s="53"/>
      <c r="DL64" s="53"/>
      <c r="DM64" s="53"/>
      <c r="DN64" s="53"/>
      <c r="DO64" s="53"/>
      <c r="DP64" s="53"/>
      <c r="DQ64" s="53"/>
      <c r="DR64" s="53"/>
      <c r="DS64" s="53"/>
      <c r="DT64" s="53"/>
      <c r="DU64" s="53"/>
      <c r="DV64" s="53"/>
      <c r="DW64" s="53"/>
      <c r="DX64" s="53"/>
      <c r="DY64" s="53"/>
      <c r="DZ64" s="53"/>
      <c r="EA64" s="53"/>
      <c r="EB64" s="53"/>
      <c r="EC64" s="53"/>
      <c r="ED64" s="53"/>
      <c r="EE64" s="53"/>
      <c r="EF64" s="53"/>
      <c r="EG64" s="53"/>
      <c r="EH64" s="53"/>
      <c r="EI64" s="53"/>
      <c r="EJ64" s="53"/>
      <c r="EK64" s="53"/>
      <c r="EL64" s="53"/>
      <c r="EM64" s="53"/>
      <c r="EN64" s="53"/>
      <c r="EO64" s="53"/>
      <c r="EP64" s="53"/>
      <c r="EQ64" s="53"/>
      <c r="ER64" s="53"/>
      <c r="ES64" s="53"/>
      <c r="ET64" s="53"/>
      <c r="EU64" s="53"/>
      <c r="EV64" s="53"/>
      <c r="EW64" s="53"/>
      <c r="EX64" s="53"/>
      <c r="EY64" s="53"/>
      <c r="EZ64" s="53"/>
      <c r="FA64" s="53"/>
      <c r="FB64" s="53"/>
      <c r="FC64" s="53"/>
      <c r="FD64" s="53"/>
      <c r="FE64" s="53"/>
      <c r="FF64" s="53"/>
      <c r="FG64" s="53"/>
      <c r="FH64" s="53"/>
      <c r="FI64" s="53"/>
      <c r="FJ64" s="53"/>
      <c r="FK64" s="53"/>
      <c r="FL64" s="53"/>
      <c r="FM64" s="53"/>
      <c r="FN64" s="53"/>
      <c r="FO64" s="53"/>
      <c r="FP64" s="53"/>
      <c r="FQ64" s="53"/>
      <c r="FR64" s="53"/>
      <c r="FS64" s="53"/>
      <c r="FT64" s="53"/>
      <c r="FU64" s="53"/>
      <c r="FV64" s="53"/>
      <c r="FW64" s="53"/>
      <c r="FX64" s="53"/>
      <c r="FY64" s="53"/>
      <c r="FZ64" s="53"/>
      <c r="GA64" s="53"/>
      <c r="GB64" s="53"/>
      <c r="GC64" s="53"/>
      <c r="GD64" s="53"/>
      <c r="GE64" s="53"/>
      <c r="GF64" s="53"/>
      <c r="GG64" s="53"/>
      <c r="GH64" s="53"/>
      <c r="GI64" s="53"/>
      <c r="GJ64" s="53"/>
      <c r="GK64" s="53"/>
      <c r="GL64" s="53"/>
      <c r="GM64" s="53"/>
      <c r="GN64" s="53"/>
      <c r="GO64" s="53"/>
      <c r="GP64" s="53"/>
      <c r="GQ64" s="53"/>
      <c r="GR64" s="53"/>
      <c r="GS64" s="53"/>
      <c r="GT64" s="53"/>
      <c r="GU64" s="53"/>
      <c r="GV64" s="53"/>
      <c r="GW64" s="53"/>
      <c r="GX64" s="53"/>
      <c r="GY64" s="53"/>
      <c r="GZ64" s="53"/>
      <c r="HA64" s="53"/>
    </row>
    <row r="65" spans="1:10" ht="12.75">
      <c r="A65" s="23" t="s">
        <v>54</v>
      </c>
      <c r="B65" s="19"/>
      <c r="C65" s="26">
        <v>8806.8</v>
      </c>
      <c r="D65" s="26"/>
      <c r="E65" s="37">
        <v>3303.6</v>
      </c>
      <c r="F65" s="36">
        <f t="shared" si="6"/>
        <v>37.51192260525957</v>
      </c>
      <c r="G65" s="26"/>
      <c r="H65" s="26"/>
      <c r="I65" s="30"/>
      <c r="J65" s="40"/>
    </row>
    <row r="66" spans="1:10" ht="12.75">
      <c r="A66" s="23" t="s">
        <v>55</v>
      </c>
      <c r="B66" s="19"/>
      <c r="C66" s="37">
        <v>2659.7</v>
      </c>
      <c r="D66" s="37"/>
      <c r="E66" s="37">
        <v>891.6</v>
      </c>
      <c r="F66" s="36">
        <f t="shared" si="6"/>
        <v>33.522577734330945</v>
      </c>
      <c r="G66" s="26"/>
      <c r="H66" s="26"/>
      <c r="I66" s="30"/>
      <c r="J66" s="40"/>
    </row>
    <row r="67" spans="1:10" ht="12.75">
      <c r="A67" s="23" t="s">
        <v>48</v>
      </c>
      <c r="B67" s="19"/>
      <c r="C67" s="37">
        <v>836.5</v>
      </c>
      <c r="D67" s="26"/>
      <c r="E67" s="37">
        <v>433.9</v>
      </c>
      <c r="F67" s="36">
        <f t="shared" si="6"/>
        <v>51.87089061566049</v>
      </c>
      <c r="G67" s="26"/>
      <c r="H67" s="26"/>
      <c r="I67" s="30"/>
      <c r="J67" s="40"/>
    </row>
    <row r="68" spans="1:10" ht="12.75">
      <c r="A68" s="23" t="s">
        <v>3</v>
      </c>
      <c r="B68" s="19"/>
      <c r="C68" s="26">
        <f>C64-C65-C66-C67</f>
        <v>2054.4000000000005</v>
      </c>
      <c r="D68" s="26">
        <f>D64-D65-D66-D67</f>
        <v>0</v>
      </c>
      <c r="E68" s="26">
        <f>E64-E65-E66-E67</f>
        <v>867.5000000000006</v>
      </c>
      <c r="F68" s="36">
        <f t="shared" si="6"/>
        <v>42.226440809968864</v>
      </c>
      <c r="G68" s="37">
        <v>40</v>
      </c>
      <c r="H68" s="26"/>
      <c r="I68" s="48">
        <v>24.5</v>
      </c>
      <c r="J68" s="40">
        <f>I68/G68*100</f>
        <v>61.25000000000001</v>
      </c>
    </row>
    <row r="69" spans="1:10" s="7" customFormat="1" ht="33.75" customHeight="1">
      <c r="A69" s="21" t="s">
        <v>86</v>
      </c>
      <c r="B69" s="54" t="s">
        <v>85</v>
      </c>
      <c r="C69" s="40">
        <v>45</v>
      </c>
      <c r="D69" s="27"/>
      <c r="E69" s="40">
        <v>6.1</v>
      </c>
      <c r="F69" s="36">
        <f t="shared" si="6"/>
        <v>13.555555555555554</v>
      </c>
      <c r="G69" s="27"/>
      <c r="H69" s="27"/>
      <c r="I69" s="32"/>
      <c r="J69" s="40"/>
    </row>
    <row r="70" spans="1:10" s="7" customFormat="1" ht="18" customHeight="1">
      <c r="A70" s="16" t="s">
        <v>31</v>
      </c>
      <c r="B70" s="20" t="s">
        <v>16</v>
      </c>
      <c r="C70" s="40">
        <f>C72+C73+C74</f>
        <v>19411</v>
      </c>
      <c r="D70" s="40">
        <f>D72+D73+D74</f>
        <v>0</v>
      </c>
      <c r="E70" s="40">
        <f>E72+E73+E74</f>
        <v>9597.2</v>
      </c>
      <c r="F70" s="36">
        <f t="shared" si="6"/>
        <v>49.44206892998815</v>
      </c>
      <c r="G70" s="40">
        <f>G72+G73+G74</f>
        <v>428.8</v>
      </c>
      <c r="H70" s="40">
        <f>H72+H73+H74</f>
        <v>0</v>
      </c>
      <c r="I70" s="40">
        <f>I72+I73+I74</f>
        <v>245.1</v>
      </c>
      <c r="J70" s="40">
        <f>I70/G70*100</f>
        <v>57.15951492537313</v>
      </c>
    </row>
    <row r="71" spans="1:10" ht="12.75">
      <c r="A71" s="18" t="s">
        <v>1</v>
      </c>
      <c r="B71" s="19"/>
      <c r="C71" s="26"/>
      <c r="D71" s="26"/>
      <c r="E71" s="26"/>
      <c r="F71" s="36"/>
      <c r="G71" s="37"/>
      <c r="H71" s="37"/>
      <c r="I71" s="48"/>
      <c r="J71" s="40"/>
    </row>
    <row r="72" spans="1:10" ht="12.75">
      <c r="A72" s="18" t="s">
        <v>17</v>
      </c>
      <c r="B72" s="19" t="s">
        <v>18</v>
      </c>
      <c r="C72" s="37">
        <v>251.8</v>
      </c>
      <c r="D72" s="26"/>
      <c r="E72" s="26">
        <v>143.2</v>
      </c>
      <c r="F72" s="36">
        <f>E72/C72*100</f>
        <v>56.8705321683876</v>
      </c>
      <c r="G72" s="37">
        <v>427.8</v>
      </c>
      <c r="H72" s="37"/>
      <c r="I72" s="48">
        <v>244.1</v>
      </c>
      <c r="J72" s="37">
        <f>I72/G72*100</f>
        <v>57.059373539036926</v>
      </c>
    </row>
    <row r="73" spans="1:10" ht="12.75">
      <c r="A73" s="18" t="s">
        <v>19</v>
      </c>
      <c r="B73" s="19" t="s">
        <v>20</v>
      </c>
      <c r="C73" s="37">
        <v>9666.2</v>
      </c>
      <c r="D73" s="26"/>
      <c r="E73" s="37">
        <v>5196.2</v>
      </c>
      <c r="F73" s="36">
        <f>E73/C73*100</f>
        <v>53.75638823943224</v>
      </c>
      <c r="G73" s="37">
        <v>1</v>
      </c>
      <c r="H73" s="37"/>
      <c r="I73" s="48">
        <v>1</v>
      </c>
      <c r="J73" s="37">
        <f>I73/G73*100</f>
        <v>100</v>
      </c>
    </row>
    <row r="74" spans="1:10" ht="12.75">
      <c r="A74" s="18" t="s">
        <v>70</v>
      </c>
      <c r="B74" s="19" t="s">
        <v>21</v>
      </c>
      <c r="C74" s="37">
        <v>9493</v>
      </c>
      <c r="D74" s="26"/>
      <c r="E74" s="37">
        <v>4257.8</v>
      </c>
      <c r="F74" s="36">
        <f>E74/C74*100</f>
        <v>44.851996207732014</v>
      </c>
      <c r="G74" s="37"/>
      <c r="H74" s="37"/>
      <c r="I74" s="48"/>
      <c r="J74" s="37"/>
    </row>
    <row r="75" spans="1:10" ht="12.75">
      <c r="A75" s="21" t="s">
        <v>63</v>
      </c>
      <c r="B75" s="20" t="s">
        <v>36</v>
      </c>
      <c r="C75" s="40">
        <v>103</v>
      </c>
      <c r="D75" s="27"/>
      <c r="E75" s="27">
        <v>55.2</v>
      </c>
      <c r="F75" s="39">
        <f>E75/C75*100</f>
        <v>53.59223300970874</v>
      </c>
      <c r="G75" s="40">
        <v>1265.1</v>
      </c>
      <c r="H75" s="40"/>
      <c r="I75" s="45">
        <v>0</v>
      </c>
      <c r="J75" s="37">
        <f>I75/G75*100</f>
        <v>0</v>
      </c>
    </row>
    <row r="76" spans="1:10" ht="12.75">
      <c r="A76" s="71" t="s">
        <v>71</v>
      </c>
      <c r="B76" s="20" t="s">
        <v>72</v>
      </c>
      <c r="C76" s="40">
        <v>100</v>
      </c>
      <c r="D76" s="40"/>
      <c r="E76" s="40"/>
      <c r="F76" s="39"/>
      <c r="G76" s="40">
        <v>65</v>
      </c>
      <c r="H76" s="40"/>
      <c r="I76" s="40">
        <v>12.1</v>
      </c>
      <c r="J76" s="37">
        <f>I76/G76*100</f>
        <v>18.615384615384613</v>
      </c>
    </row>
    <row r="77" spans="1:10" s="7" customFormat="1" ht="34.5" thickBot="1">
      <c r="A77" s="60" t="s">
        <v>35</v>
      </c>
      <c r="B77" s="17" t="s">
        <v>73</v>
      </c>
      <c r="C77" s="43">
        <v>19161.8</v>
      </c>
      <c r="D77" s="69"/>
      <c r="E77" s="43">
        <v>7205.7</v>
      </c>
      <c r="F77" s="39">
        <f>E77/C77*100</f>
        <v>37.60450479600038</v>
      </c>
      <c r="G77" s="43">
        <v>0</v>
      </c>
      <c r="H77" s="43"/>
      <c r="I77" s="70">
        <v>0</v>
      </c>
      <c r="J77" s="37"/>
    </row>
    <row r="78" spans="1:10" ht="13.5" hidden="1" thickBot="1">
      <c r="A78" s="61"/>
      <c r="B78" s="62"/>
      <c r="C78" s="63"/>
      <c r="D78" s="63"/>
      <c r="E78" s="63"/>
      <c r="F78" s="64" t="e">
        <f>E78/C78*100</f>
        <v>#DIV/0!</v>
      </c>
      <c r="G78" s="63"/>
      <c r="H78" s="63"/>
      <c r="I78" s="65"/>
      <c r="J78" s="73" t="e">
        <f>I78/G78*100</f>
        <v>#DIV/0!</v>
      </c>
    </row>
    <row r="79" spans="1:10" s="25" customFormat="1" ht="18.75" customHeight="1" thickBot="1">
      <c r="A79" s="66" t="s">
        <v>32</v>
      </c>
      <c r="B79" s="67"/>
      <c r="C79" s="68">
        <f>C77+C76+C75+C70+C69+C64+C32+C31+C30+C29+C28+C27+C7</f>
        <v>253011.1</v>
      </c>
      <c r="D79" s="68">
        <f>D77+D76+D75+D70+D69+D64+D32+D31+D30+D29+D28+D27+D7</f>
        <v>0</v>
      </c>
      <c r="E79" s="68">
        <f>E77+E76+E75+E70+E69+E64+E32+E31+E30+E29+E28+E27+E7</f>
        <v>94117.09999999999</v>
      </c>
      <c r="F79" s="74">
        <f>E79/C79*100</f>
        <v>37.19880274027503</v>
      </c>
      <c r="G79" s="68">
        <f>G77+G76+G75+G70+G69+G64+G32+G31+G30+G29+G28+G27+G7</f>
        <v>43009</v>
      </c>
      <c r="H79" s="68">
        <f>H77+H76+H75+H70+H69+H64+H32+H31+H30+H29+H28+H27+H7</f>
        <v>0</v>
      </c>
      <c r="I79" s="68">
        <f>I77+I76+I75+I70+I69+I64+I32+I31+I30+I29+I28+I27+I7</f>
        <v>10739.3</v>
      </c>
      <c r="J79" s="75">
        <f>I79/G79*100</f>
        <v>24.969890023018436</v>
      </c>
    </row>
    <row r="80" spans="1:9" ht="39" customHeight="1">
      <c r="A80" s="4" t="s">
        <v>93</v>
      </c>
      <c r="B80" s="5"/>
      <c r="C80" s="6"/>
      <c r="D80" s="6"/>
      <c r="E80" s="6"/>
      <c r="F80" s="6"/>
      <c r="G80" s="6" t="s">
        <v>74</v>
      </c>
      <c r="H80" s="6"/>
      <c r="I80" s="6"/>
    </row>
    <row r="81" spans="1:9" ht="12.75">
      <c r="A81" s="4"/>
      <c r="B81" s="5"/>
      <c r="C81" s="6"/>
      <c r="D81" s="6"/>
      <c r="E81" s="6"/>
      <c r="F81" s="6"/>
      <c r="G81" s="6"/>
      <c r="H81" s="6"/>
      <c r="I81" s="6"/>
    </row>
    <row r="82" spans="1:9" ht="12.75">
      <c r="A82" s="4"/>
      <c r="B82" s="5"/>
      <c r="C82" s="6"/>
      <c r="D82" s="6"/>
      <c r="E82" s="6"/>
      <c r="F82" s="6"/>
      <c r="G82" s="6"/>
      <c r="H82" s="6"/>
      <c r="I82" s="6"/>
    </row>
    <row r="83" spans="1:9" ht="12.75">
      <c r="A83" s="4"/>
      <c r="B83" s="5"/>
      <c r="C83" s="6"/>
      <c r="D83" s="6"/>
      <c r="E83" s="6"/>
      <c r="F83" s="6"/>
      <c r="G83" s="55"/>
      <c r="H83" s="6"/>
      <c r="I83" s="6"/>
    </row>
    <row r="84" spans="1:9" ht="12.75">
      <c r="A84" s="4"/>
      <c r="B84" s="5"/>
      <c r="C84" s="6"/>
      <c r="D84" s="6"/>
      <c r="E84" s="6"/>
      <c r="F84" s="6"/>
      <c r="G84" s="6"/>
      <c r="H84" s="6"/>
      <c r="I84" s="6"/>
    </row>
    <row r="85" spans="1:9" ht="12.75">
      <c r="A85" s="4"/>
      <c r="B85" s="5"/>
      <c r="C85" s="6"/>
      <c r="D85" s="6"/>
      <c r="E85" s="6"/>
      <c r="F85" s="6"/>
      <c r="G85" s="6"/>
      <c r="H85" s="6"/>
      <c r="I85" s="6"/>
    </row>
    <row r="86" spans="1:9" ht="12.75">
      <c r="A86" s="4"/>
      <c r="B86" s="5"/>
      <c r="C86" s="6"/>
      <c r="D86" s="6"/>
      <c r="E86" s="6"/>
      <c r="F86" s="6"/>
      <c r="G86" s="56"/>
      <c r="H86" s="6"/>
      <c r="I86" s="56"/>
    </row>
    <row r="87" spans="1:9" ht="12.75">
      <c r="A87" s="4"/>
      <c r="B87" s="5"/>
      <c r="C87" s="6"/>
      <c r="D87" s="6"/>
      <c r="E87" s="6"/>
      <c r="F87" s="6"/>
      <c r="G87" s="55"/>
      <c r="H87" s="6"/>
      <c r="I87" s="55"/>
    </row>
    <row r="88" spans="1:9" ht="12.75">
      <c r="A88" s="4"/>
      <c r="B88" s="5"/>
      <c r="C88" s="6"/>
      <c r="D88" s="6"/>
      <c r="E88" s="6"/>
      <c r="F88" s="6"/>
      <c r="G88" s="6"/>
      <c r="H88" s="6"/>
      <c r="I88" s="6"/>
    </row>
    <row r="89" spans="1:9" ht="12.75">
      <c r="A89" s="4"/>
      <c r="B89" s="5"/>
      <c r="C89" s="6"/>
      <c r="D89" s="6"/>
      <c r="E89" s="6"/>
      <c r="F89" s="6"/>
      <c r="G89" s="6"/>
      <c r="H89" s="6"/>
      <c r="I89" s="6"/>
    </row>
    <row r="90" spans="1:9" ht="12.75">
      <c r="A90" s="4"/>
      <c r="B90" s="5"/>
      <c r="C90" s="6"/>
      <c r="D90" s="6"/>
      <c r="E90" s="6"/>
      <c r="F90" s="6"/>
      <c r="G90" s="6"/>
      <c r="H90" s="6"/>
      <c r="I90" s="6"/>
    </row>
    <row r="91" spans="1:9" ht="12.75">
      <c r="A91" s="4"/>
      <c r="B91" s="5"/>
      <c r="C91" s="6"/>
      <c r="D91" s="6"/>
      <c r="E91" s="6"/>
      <c r="F91" s="6"/>
      <c r="G91" s="6"/>
      <c r="H91" s="6"/>
      <c r="I91" s="6"/>
    </row>
    <row r="92" spans="1:9" ht="12.75">
      <c r="A92" s="4"/>
      <c r="B92" s="5"/>
      <c r="C92" s="6"/>
      <c r="D92" s="6"/>
      <c r="E92" s="6"/>
      <c r="F92" s="6"/>
      <c r="G92" s="6"/>
      <c r="H92" s="6"/>
      <c r="I92" s="6"/>
    </row>
    <row r="93" spans="1:9" ht="12.75">
      <c r="A93" s="4"/>
      <c r="B93" s="5"/>
      <c r="C93" s="6"/>
      <c r="D93" s="6"/>
      <c r="E93" s="6"/>
      <c r="F93" s="6"/>
      <c r="G93" s="6"/>
      <c r="H93" s="6"/>
      <c r="I93" s="6"/>
    </row>
    <row r="94" spans="1:9" ht="12.75">
      <c r="A94" s="4"/>
      <c r="B94" s="5"/>
      <c r="C94" s="6"/>
      <c r="D94" s="6"/>
      <c r="E94" s="6"/>
      <c r="F94" s="6"/>
      <c r="G94" s="6"/>
      <c r="H94" s="6"/>
      <c r="I94" s="6"/>
    </row>
    <row r="95" spans="1:9" ht="12.75">
      <c r="A95" s="4"/>
      <c r="B95" s="5"/>
      <c r="C95" s="6"/>
      <c r="D95" s="6"/>
      <c r="E95" s="6"/>
      <c r="F95" s="6"/>
      <c r="G95" s="6"/>
      <c r="H95" s="6"/>
      <c r="I95" s="6"/>
    </row>
    <row r="96" spans="1:9" ht="12.75">
      <c r="A96" s="4"/>
      <c r="B96" s="5"/>
      <c r="C96" s="6"/>
      <c r="D96" s="6"/>
      <c r="E96" s="6"/>
      <c r="F96" s="6"/>
      <c r="G96" s="6"/>
      <c r="H96" s="6"/>
      <c r="I96" s="6"/>
    </row>
    <row r="97" spans="1:9" ht="12.75">
      <c r="A97" s="4"/>
      <c r="B97" s="5"/>
      <c r="C97" s="6"/>
      <c r="D97" s="6"/>
      <c r="E97" s="6"/>
      <c r="F97" s="6"/>
      <c r="G97" s="6"/>
      <c r="H97" s="6"/>
      <c r="I97" s="6"/>
    </row>
    <row r="98" spans="1:9" ht="12.75">
      <c r="A98" s="4"/>
      <c r="B98" s="5"/>
      <c r="C98" s="6"/>
      <c r="D98" s="6"/>
      <c r="E98" s="6"/>
      <c r="F98" s="6"/>
      <c r="G98" s="6"/>
      <c r="H98" s="6"/>
      <c r="I98" s="6"/>
    </row>
    <row r="99" spans="1:9" ht="12.75">
      <c r="A99" s="4"/>
      <c r="B99" s="5"/>
      <c r="C99" s="6"/>
      <c r="D99" s="6"/>
      <c r="E99" s="6"/>
      <c r="F99" s="6"/>
      <c r="G99" s="6"/>
      <c r="H99" s="6"/>
      <c r="I99" s="6"/>
    </row>
    <row r="100" spans="1:9" ht="12.75">
      <c r="A100" s="4"/>
      <c r="B100" s="5"/>
      <c r="C100" s="6"/>
      <c r="D100" s="6"/>
      <c r="E100" s="6"/>
      <c r="F100" s="6"/>
      <c r="G100" s="6"/>
      <c r="H100" s="6"/>
      <c r="I100" s="6"/>
    </row>
    <row r="101" spans="1:9" ht="12.75">
      <c r="A101" s="4"/>
      <c r="B101" s="5"/>
      <c r="C101" s="6"/>
      <c r="D101" s="6"/>
      <c r="E101" s="6"/>
      <c r="F101" s="6"/>
      <c r="G101" s="6"/>
      <c r="H101" s="6"/>
      <c r="I101" s="6"/>
    </row>
    <row r="102" spans="1:9" ht="12.75">
      <c r="A102" s="4"/>
      <c r="B102" s="5"/>
      <c r="C102" s="6"/>
      <c r="D102" s="6"/>
      <c r="E102" s="6"/>
      <c r="F102" s="6"/>
      <c r="G102" s="6"/>
      <c r="H102" s="6"/>
      <c r="I102" s="6"/>
    </row>
    <row r="103" spans="1:9" ht="12.75">
      <c r="A103" s="4"/>
      <c r="B103" s="5"/>
      <c r="C103" s="6"/>
      <c r="D103" s="6"/>
      <c r="E103" s="6"/>
      <c r="F103" s="6"/>
      <c r="G103" s="6"/>
      <c r="H103" s="6"/>
      <c r="I103" s="6"/>
    </row>
    <row r="104" spans="1:9" ht="12.75">
      <c r="A104" s="4"/>
      <c r="B104" s="5"/>
      <c r="C104" s="6"/>
      <c r="D104" s="6"/>
      <c r="E104" s="6"/>
      <c r="F104" s="6"/>
      <c r="G104" s="6"/>
      <c r="H104" s="6"/>
      <c r="I104" s="6"/>
    </row>
    <row r="105" spans="1:9" ht="12.75">
      <c r="A105" s="4"/>
      <c r="B105" s="5"/>
      <c r="C105" s="6"/>
      <c r="D105" s="6"/>
      <c r="E105" s="6"/>
      <c r="F105" s="6"/>
      <c r="G105" s="6"/>
      <c r="H105" s="6"/>
      <c r="I105" s="6"/>
    </row>
    <row r="106" spans="1:9" ht="12.75">
      <c r="A106" s="4"/>
      <c r="B106" s="5"/>
      <c r="C106" s="6"/>
      <c r="D106" s="6"/>
      <c r="E106" s="6"/>
      <c r="F106" s="6"/>
      <c r="G106" s="6"/>
      <c r="H106" s="6"/>
      <c r="I106" s="6"/>
    </row>
    <row r="107" spans="1:9" ht="12.75">
      <c r="A107" s="4"/>
      <c r="B107" s="5"/>
      <c r="C107" s="6"/>
      <c r="D107" s="6"/>
      <c r="E107" s="6"/>
      <c r="F107" s="6"/>
      <c r="G107" s="6"/>
      <c r="H107" s="6"/>
      <c r="I107" s="6"/>
    </row>
    <row r="108" spans="1:9" ht="12.75">
      <c r="A108" s="4"/>
      <c r="B108" s="5"/>
      <c r="C108" s="6"/>
      <c r="D108" s="6"/>
      <c r="E108" s="6"/>
      <c r="F108" s="6"/>
      <c r="G108" s="6"/>
      <c r="H108" s="6"/>
      <c r="I108" s="6"/>
    </row>
    <row r="109" spans="1:9" ht="12.75">
      <c r="A109" s="4"/>
      <c r="B109" s="5"/>
      <c r="C109" s="6"/>
      <c r="D109" s="6"/>
      <c r="E109" s="6"/>
      <c r="F109" s="6"/>
      <c r="G109" s="6"/>
      <c r="H109" s="6"/>
      <c r="I109" s="6"/>
    </row>
    <row r="110" spans="1:9" ht="12.75">
      <c r="A110" s="4"/>
      <c r="B110" s="5"/>
      <c r="C110" s="6"/>
      <c r="D110" s="6"/>
      <c r="E110" s="6"/>
      <c r="F110" s="6"/>
      <c r="G110" s="6"/>
      <c r="H110" s="6"/>
      <c r="I110" s="6"/>
    </row>
    <row r="111" spans="1:9" ht="12.75">
      <c r="A111" s="4"/>
      <c r="B111" s="5"/>
      <c r="C111" s="6"/>
      <c r="D111" s="6"/>
      <c r="E111" s="6"/>
      <c r="F111" s="6"/>
      <c r="G111" s="6"/>
      <c r="H111" s="6"/>
      <c r="I111" s="6"/>
    </row>
    <row r="112" spans="1:9" ht="12.75">
      <c r="A112" s="4"/>
      <c r="B112" s="5"/>
      <c r="C112" s="6"/>
      <c r="D112" s="6"/>
      <c r="E112" s="6"/>
      <c r="F112" s="6"/>
      <c r="G112" s="6"/>
      <c r="H112" s="6"/>
      <c r="I112" s="6"/>
    </row>
    <row r="113" spans="1:9" ht="12.75">
      <c r="A113" s="4"/>
      <c r="B113" s="5"/>
      <c r="C113" s="6"/>
      <c r="D113" s="6"/>
      <c r="E113" s="6"/>
      <c r="F113" s="6"/>
      <c r="G113" s="6"/>
      <c r="H113" s="6"/>
      <c r="I113" s="6"/>
    </row>
    <row r="114" spans="1:9" ht="12.75">
      <c r="A114" s="4"/>
      <c r="B114" s="5"/>
      <c r="C114" s="6"/>
      <c r="D114" s="6"/>
      <c r="E114" s="6"/>
      <c r="F114" s="6"/>
      <c r="G114" s="6"/>
      <c r="H114" s="6"/>
      <c r="I114" s="6"/>
    </row>
    <row r="115" spans="1:9" ht="12.75">
      <c r="A115" s="4"/>
      <c r="B115" s="5"/>
      <c r="C115" s="6"/>
      <c r="D115" s="6"/>
      <c r="E115" s="6"/>
      <c r="F115" s="6"/>
      <c r="G115" s="6"/>
      <c r="H115" s="6"/>
      <c r="I115" s="6"/>
    </row>
    <row r="116" spans="1:9" ht="12.75">
      <c r="A116" s="4"/>
      <c r="B116" s="5"/>
      <c r="C116" s="6"/>
      <c r="D116" s="6"/>
      <c r="E116" s="6"/>
      <c r="F116" s="6"/>
      <c r="G116" s="6"/>
      <c r="H116" s="6"/>
      <c r="I116" s="6"/>
    </row>
    <row r="117" spans="1:9" ht="12.75">
      <c r="A117" s="4"/>
      <c r="B117" s="5"/>
      <c r="C117" s="6"/>
      <c r="D117" s="6"/>
      <c r="E117" s="6"/>
      <c r="F117" s="6"/>
      <c r="G117" s="6"/>
      <c r="H117" s="6"/>
      <c r="I117" s="6"/>
    </row>
    <row r="118" spans="1:9" ht="12.75">
      <c r="A118" s="4"/>
      <c r="B118" s="5"/>
      <c r="C118" s="6"/>
      <c r="D118" s="6"/>
      <c r="E118" s="6"/>
      <c r="F118" s="6"/>
      <c r="G118" s="6"/>
      <c r="H118" s="6"/>
      <c r="I118" s="6"/>
    </row>
    <row r="119" spans="1:9" ht="12.75">
      <c r="A119" s="4"/>
      <c r="B119" s="5"/>
      <c r="C119" s="6"/>
      <c r="D119" s="6"/>
      <c r="E119" s="6"/>
      <c r="F119" s="6"/>
      <c r="G119" s="6"/>
      <c r="H119" s="6"/>
      <c r="I119" s="6"/>
    </row>
    <row r="120" spans="1:9" ht="12.75">
      <c r="A120" s="4"/>
      <c r="B120" s="5"/>
      <c r="C120" s="6"/>
      <c r="D120" s="6"/>
      <c r="E120" s="6"/>
      <c r="F120" s="6"/>
      <c r="G120" s="6"/>
      <c r="H120" s="6"/>
      <c r="I120" s="6"/>
    </row>
    <row r="121" spans="1:9" ht="12.75">
      <c r="A121" s="4"/>
      <c r="B121" s="5"/>
      <c r="C121" s="6"/>
      <c r="D121" s="6"/>
      <c r="E121" s="6"/>
      <c r="F121" s="6"/>
      <c r="G121" s="6"/>
      <c r="H121" s="6"/>
      <c r="I121" s="6"/>
    </row>
    <row r="122" spans="1:9" ht="12.75">
      <c r="A122" s="4"/>
      <c r="B122" s="5"/>
      <c r="C122" s="6"/>
      <c r="D122" s="6"/>
      <c r="E122" s="6"/>
      <c r="F122" s="6"/>
      <c r="G122" s="6"/>
      <c r="H122" s="6"/>
      <c r="I122" s="6"/>
    </row>
    <row r="123" spans="1:9" ht="12.75">
      <c r="A123" s="4"/>
      <c r="B123" s="5"/>
      <c r="C123" s="6"/>
      <c r="D123" s="6"/>
      <c r="E123" s="6"/>
      <c r="F123" s="6"/>
      <c r="G123" s="6"/>
      <c r="H123" s="6"/>
      <c r="I123" s="6"/>
    </row>
    <row r="124" spans="1:9" ht="12.75">
      <c r="A124" s="4"/>
      <c r="B124" s="5"/>
      <c r="C124" s="6"/>
      <c r="D124" s="6"/>
      <c r="E124" s="6"/>
      <c r="F124" s="6"/>
      <c r="G124" s="6"/>
      <c r="H124" s="6"/>
      <c r="I124" s="6"/>
    </row>
    <row r="125" spans="1:9" ht="12.75">
      <c r="A125" s="4"/>
      <c r="B125" s="5"/>
      <c r="C125" s="6"/>
      <c r="D125" s="6"/>
      <c r="E125" s="6"/>
      <c r="F125" s="6"/>
      <c r="G125" s="6"/>
      <c r="H125" s="6"/>
      <c r="I125" s="6"/>
    </row>
    <row r="126" spans="1:9" ht="12.75">
      <c r="A126" s="4"/>
      <c r="B126" s="5"/>
      <c r="C126" s="6"/>
      <c r="D126" s="6"/>
      <c r="E126" s="6"/>
      <c r="F126" s="6"/>
      <c r="G126" s="6"/>
      <c r="H126" s="6"/>
      <c r="I126" s="6"/>
    </row>
    <row r="127" spans="1:9" ht="12.75">
      <c r="A127" s="4"/>
      <c r="B127" s="5"/>
      <c r="C127" s="6"/>
      <c r="D127" s="6"/>
      <c r="E127" s="6"/>
      <c r="F127" s="6"/>
      <c r="G127" s="6"/>
      <c r="H127" s="6"/>
      <c r="I127" s="6"/>
    </row>
    <row r="128" spans="1:9" ht="12.75">
      <c r="A128" s="4"/>
      <c r="B128" s="5"/>
      <c r="C128" s="6"/>
      <c r="D128" s="6"/>
      <c r="E128" s="6"/>
      <c r="F128" s="6"/>
      <c r="G128" s="6"/>
      <c r="H128" s="6"/>
      <c r="I128" s="6"/>
    </row>
    <row r="129" spans="1:9" ht="12.75">
      <c r="A129" s="4"/>
      <c r="B129" s="5"/>
      <c r="C129" s="6"/>
      <c r="D129" s="6"/>
      <c r="E129" s="6"/>
      <c r="F129" s="6"/>
      <c r="G129" s="6"/>
      <c r="H129" s="6"/>
      <c r="I129" s="6"/>
    </row>
    <row r="130" spans="1:9" ht="12.75">
      <c r="A130" s="4"/>
      <c r="B130" s="5"/>
      <c r="C130" s="6"/>
      <c r="D130" s="6"/>
      <c r="E130" s="6"/>
      <c r="F130" s="6"/>
      <c r="G130" s="6"/>
      <c r="H130" s="6"/>
      <c r="I130" s="6"/>
    </row>
    <row r="131" spans="1:9" ht="12.75">
      <c r="A131" s="4"/>
      <c r="B131" s="5"/>
      <c r="C131" s="6"/>
      <c r="D131" s="6"/>
      <c r="E131" s="6"/>
      <c r="F131" s="6"/>
      <c r="G131" s="6"/>
      <c r="H131" s="6"/>
      <c r="I131" s="6"/>
    </row>
    <row r="132" spans="1:9" ht="12.75">
      <c r="A132" s="4"/>
      <c r="B132" s="5"/>
      <c r="C132" s="6"/>
      <c r="D132" s="6"/>
      <c r="E132" s="6"/>
      <c r="F132" s="6"/>
      <c r="G132" s="6"/>
      <c r="H132" s="6"/>
      <c r="I132" s="6"/>
    </row>
    <row r="133" spans="1:9" ht="12.75">
      <c r="A133" s="4"/>
      <c r="B133" s="5"/>
      <c r="C133" s="6"/>
      <c r="D133" s="6"/>
      <c r="E133" s="6"/>
      <c r="F133" s="6"/>
      <c r="G133" s="6"/>
      <c r="H133" s="6"/>
      <c r="I133" s="6"/>
    </row>
    <row r="134" spans="1:9" ht="12.75">
      <c r="A134" s="4"/>
      <c r="B134" s="5"/>
      <c r="C134" s="6"/>
      <c r="D134" s="6"/>
      <c r="E134" s="6"/>
      <c r="F134" s="6"/>
      <c r="G134" s="6"/>
      <c r="H134" s="6"/>
      <c r="I134" s="6"/>
    </row>
    <row r="135" spans="1:9" ht="12.75">
      <c r="A135" s="4"/>
      <c r="B135" s="5"/>
      <c r="C135" s="6"/>
      <c r="D135" s="6"/>
      <c r="E135" s="6"/>
      <c r="F135" s="6"/>
      <c r="G135" s="6"/>
      <c r="H135" s="6"/>
      <c r="I135" s="6"/>
    </row>
    <row r="136" spans="1:9" ht="12.75">
      <c r="A136" s="4"/>
      <c r="B136" s="5"/>
      <c r="C136" s="6"/>
      <c r="D136" s="6"/>
      <c r="E136" s="6"/>
      <c r="F136" s="6"/>
      <c r="G136" s="6"/>
      <c r="H136" s="6"/>
      <c r="I136" s="6"/>
    </row>
    <row r="137" spans="1:9" ht="12.75">
      <c r="A137" s="4"/>
      <c r="B137" s="5"/>
      <c r="C137" s="6"/>
      <c r="D137" s="6"/>
      <c r="E137" s="6"/>
      <c r="F137" s="6"/>
      <c r="G137" s="6"/>
      <c r="H137" s="6"/>
      <c r="I137" s="6"/>
    </row>
    <row r="138" spans="1:9" ht="12.75">
      <c r="A138" s="4"/>
      <c r="B138" s="5"/>
      <c r="C138" s="6"/>
      <c r="D138" s="6"/>
      <c r="E138" s="6"/>
      <c r="F138" s="6"/>
      <c r="G138" s="6"/>
      <c r="H138" s="6"/>
      <c r="I138" s="6"/>
    </row>
    <row r="139" spans="1:9" ht="12.75">
      <c r="A139" s="4"/>
      <c r="B139" s="5"/>
      <c r="C139" s="6"/>
      <c r="D139" s="6"/>
      <c r="E139" s="6"/>
      <c r="F139" s="6"/>
      <c r="G139" s="6"/>
      <c r="H139" s="6"/>
      <c r="I139" s="6"/>
    </row>
    <row r="140" spans="1:9" ht="12.75">
      <c r="A140" s="4"/>
      <c r="B140" s="5"/>
      <c r="C140" s="6"/>
      <c r="D140" s="6"/>
      <c r="E140" s="6"/>
      <c r="F140" s="6"/>
      <c r="G140" s="6"/>
      <c r="H140" s="6"/>
      <c r="I140" s="6"/>
    </row>
    <row r="141" spans="1:9" ht="12.75">
      <c r="A141" s="4"/>
      <c r="B141" s="5"/>
      <c r="C141" s="6"/>
      <c r="D141" s="6"/>
      <c r="E141" s="6"/>
      <c r="F141" s="6"/>
      <c r="G141" s="6"/>
      <c r="H141" s="6"/>
      <c r="I141" s="6"/>
    </row>
    <row r="142" spans="1:9" ht="12.75">
      <c r="A142" s="4"/>
      <c r="B142" s="5"/>
      <c r="C142" s="6"/>
      <c r="D142" s="6"/>
      <c r="E142" s="6"/>
      <c r="F142" s="6"/>
      <c r="G142" s="6"/>
      <c r="H142" s="6"/>
      <c r="I142" s="6"/>
    </row>
    <row r="143" spans="1:9" ht="12.75">
      <c r="A143" s="4"/>
      <c r="B143" s="5"/>
      <c r="C143" s="6"/>
      <c r="D143" s="6"/>
      <c r="E143" s="6"/>
      <c r="F143" s="6"/>
      <c r="G143" s="6"/>
      <c r="H143" s="6"/>
      <c r="I143" s="6"/>
    </row>
  </sheetData>
  <mergeCells count="6">
    <mergeCell ref="A2:J2"/>
    <mergeCell ref="A3:J3"/>
    <mergeCell ref="A5:A6"/>
    <mergeCell ref="B5:B6"/>
    <mergeCell ref="C5:E5"/>
    <mergeCell ref="G5:I5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A143"/>
  <sheetViews>
    <sheetView tabSelected="1" workbookViewId="0" topLeftCell="A13">
      <selection activeCell="G27" sqref="G27"/>
    </sheetView>
  </sheetViews>
  <sheetFormatPr defaultColWidth="9.00390625" defaultRowHeight="12.75"/>
  <cols>
    <col min="1" max="1" width="27.875" style="8" customWidth="1"/>
    <col min="2" max="2" width="5.00390625" style="9" customWidth="1"/>
    <col min="3" max="3" width="9.375" style="10" customWidth="1"/>
    <col min="4" max="4" width="8.875" style="10" hidden="1" customWidth="1"/>
    <col min="5" max="5" width="8.625" style="10" customWidth="1"/>
    <col min="6" max="6" width="7.25390625" style="10" customWidth="1"/>
    <col min="7" max="7" width="10.375" style="10" customWidth="1"/>
    <col min="8" max="8" width="8.75390625" style="10" hidden="1" customWidth="1"/>
    <col min="9" max="9" width="8.75390625" style="10" customWidth="1"/>
    <col min="10" max="10" width="7.25390625" style="41" customWidth="1"/>
  </cols>
  <sheetData>
    <row r="1" spans="1:9" ht="1.5" customHeight="1">
      <c r="A1" s="11"/>
      <c r="B1" s="12"/>
      <c r="C1" s="13"/>
      <c r="D1" s="13"/>
      <c r="E1" s="13"/>
      <c r="F1" s="13"/>
      <c r="G1" s="13"/>
      <c r="H1" s="13"/>
      <c r="I1" s="13"/>
    </row>
    <row r="2" spans="1:10" ht="12.75">
      <c r="A2" s="78" t="s">
        <v>37</v>
      </c>
      <c r="B2" s="78"/>
      <c r="C2" s="78"/>
      <c r="D2" s="78"/>
      <c r="E2" s="78"/>
      <c r="F2" s="78"/>
      <c r="G2" s="78"/>
      <c r="H2" s="78"/>
      <c r="I2" s="78"/>
      <c r="J2" s="78"/>
    </row>
    <row r="3" spans="1:10" ht="12.75" customHeight="1">
      <c r="A3" s="78" t="s">
        <v>95</v>
      </c>
      <c r="B3" s="78"/>
      <c r="C3" s="78"/>
      <c r="D3" s="78"/>
      <c r="E3" s="78"/>
      <c r="F3" s="78"/>
      <c r="G3" s="78"/>
      <c r="H3" s="78"/>
      <c r="I3" s="78"/>
      <c r="J3" s="78"/>
    </row>
    <row r="4" spans="1:9" ht="1.5" customHeight="1" thickBot="1">
      <c r="A4" s="14"/>
      <c r="B4" s="14"/>
      <c r="C4" s="14"/>
      <c r="D4" s="14"/>
      <c r="E4" s="14"/>
      <c r="F4" s="14"/>
      <c r="G4" s="14"/>
      <c r="H4" s="14"/>
      <c r="I4" s="14"/>
    </row>
    <row r="5" spans="1:10" ht="14.25" customHeight="1" thickBot="1">
      <c r="A5" s="79"/>
      <c r="B5" s="81"/>
      <c r="C5" s="83" t="s">
        <v>38</v>
      </c>
      <c r="D5" s="84"/>
      <c r="E5" s="85"/>
      <c r="F5" s="34"/>
      <c r="G5" s="83" t="s">
        <v>39</v>
      </c>
      <c r="H5" s="84"/>
      <c r="I5" s="85"/>
      <c r="J5" s="42"/>
    </row>
    <row r="6" spans="1:10" s="3" customFormat="1" ht="50.25" customHeight="1" thickBot="1">
      <c r="A6" s="80"/>
      <c r="B6" s="82"/>
      <c r="C6" s="33" t="s">
        <v>40</v>
      </c>
      <c r="D6" s="15" t="s">
        <v>60</v>
      </c>
      <c r="E6" s="15" t="s">
        <v>97</v>
      </c>
      <c r="F6" s="15" t="s">
        <v>64</v>
      </c>
      <c r="G6" s="15" t="s">
        <v>41</v>
      </c>
      <c r="H6" s="15" t="s">
        <v>60</v>
      </c>
      <c r="I6" s="35" t="s">
        <v>97</v>
      </c>
      <c r="J6" s="15" t="s">
        <v>64</v>
      </c>
    </row>
    <row r="7" spans="1:10" s="7" customFormat="1" ht="12.75">
      <c r="A7" s="60" t="s">
        <v>27</v>
      </c>
      <c r="B7" s="17" t="s">
        <v>0</v>
      </c>
      <c r="C7" s="39">
        <f>C9+C13+C17+C22+C24+C25+C26+C23</f>
        <v>29979.7</v>
      </c>
      <c r="D7" s="39">
        <f>D9+D13+D17+D22+D24+D25+D26+D23</f>
        <v>0</v>
      </c>
      <c r="E7" s="39">
        <f>E9+E13+E17+E22+E24+E25+E26+E23</f>
        <v>12733.8</v>
      </c>
      <c r="F7" s="39">
        <f>E7/C7*100</f>
        <v>42.47474124157346</v>
      </c>
      <c r="G7" s="39">
        <f>G9+G13+G17+G22+G24+G25+G26+G23</f>
        <v>13821</v>
      </c>
      <c r="H7" s="39">
        <f>H9+H13+H17+H22+H24+H25+H26+H23</f>
        <v>0</v>
      </c>
      <c r="I7" s="39">
        <f>I9+I13+I17+I22+I24+I25+I26+I23</f>
        <v>6589.4</v>
      </c>
      <c r="J7" s="43">
        <f>I7/G7*100</f>
        <v>47.67672382606179</v>
      </c>
    </row>
    <row r="8" spans="1:10" ht="12.75">
      <c r="A8" s="18" t="s">
        <v>1</v>
      </c>
      <c r="B8" s="19"/>
      <c r="C8" s="26"/>
      <c r="D8" s="26"/>
      <c r="E8" s="26"/>
      <c r="F8" s="39"/>
      <c r="G8" s="26"/>
      <c r="H8" s="26"/>
      <c r="I8" s="30"/>
      <c r="J8" s="43"/>
    </row>
    <row r="9" spans="1:10" s="7" customFormat="1" ht="33.75">
      <c r="A9" s="16" t="s">
        <v>43</v>
      </c>
      <c r="B9" s="20" t="s">
        <v>2</v>
      </c>
      <c r="C9" s="27">
        <v>788.1</v>
      </c>
      <c r="D9" s="27"/>
      <c r="E9" s="27">
        <v>281</v>
      </c>
      <c r="F9" s="39">
        <f aca="true" t="shared" si="0" ref="F9:F23">E9/C9*100</f>
        <v>35.6553736835427</v>
      </c>
      <c r="G9" s="40">
        <v>3947.9</v>
      </c>
      <c r="H9" s="27"/>
      <c r="I9" s="45">
        <v>1847.1</v>
      </c>
      <c r="J9" s="43">
        <f>I9/G9*100</f>
        <v>46.78689936421895</v>
      </c>
    </row>
    <row r="10" spans="1:10" ht="12.75">
      <c r="A10" s="18" t="s">
        <v>44</v>
      </c>
      <c r="B10" s="19"/>
      <c r="C10" s="26">
        <v>605.3</v>
      </c>
      <c r="D10" s="26"/>
      <c r="E10" s="37">
        <v>218.1</v>
      </c>
      <c r="F10" s="36">
        <f t="shared" si="0"/>
        <v>36.03171980835949</v>
      </c>
      <c r="G10" s="37">
        <v>3018.5</v>
      </c>
      <c r="H10" s="26"/>
      <c r="I10" s="48">
        <v>1461.2</v>
      </c>
      <c r="J10" s="44">
        <f>I10/G10*100</f>
        <v>48.408149743249965</v>
      </c>
    </row>
    <row r="11" spans="1:10" ht="12.75">
      <c r="A11" s="18" t="s">
        <v>45</v>
      </c>
      <c r="B11" s="19"/>
      <c r="C11" s="26">
        <v>182.8</v>
      </c>
      <c r="D11" s="26"/>
      <c r="E11" s="37">
        <v>62.9</v>
      </c>
      <c r="F11" s="36">
        <f t="shared" si="0"/>
        <v>34.409190371991244</v>
      </c>
      <c r="G11" s="26">
        <v>912.6</v>
      </c>
      <c r="H11" s="26"/>
      <c r="I11" s="48">
        <v>369.1</v>
      </c>
      <c r="J11" s="44">
        <f>I11/G11*100</f>
        <v>40.44488275257506</v>
      </c>
    </row>
    <row r="12" spans="1:10" ht="12.75">
      <c r="A12" s="18" t="s">
        <v>3</v>
      </c>
      <c r="B12" s="19"/>
      <c r="C12" s="37">
        <f>C9-C10-C11</f>
        <v>0</v>
      </c>
      <c r="D12" s="37">
        <f>D9-D10-D11</f>
        <v>0</v>
      </c>
      <c r="E12" s="37">
        <f>E9-E10-E11</f>
        <v>0</v>
      </c>
      <c r="F12" s="36" t="e">
        <f t="shared" si="0"/>
        <v>#DIV/0!</v>
      </c>
      <c r="G12" s="37">
        <f>G9-G10-G11</f>
        <v>16.800000000000068</v>
      </c>
      <c r="H12" s="37">
        <f>H9-H10-H11</f>
        <v>0</v>
      </c>
      <c r="I12" s="37">
        <f>I9-I10-I11</f>
        <v>16.79999999999984</v>
      </c>
      <c r="J12" s="44">
        <f>I12/G12*100</f>
        <v>99.99999999999865</v>
      </c>
    </row>
    <row r="13" spans="1:10" s="7" customFormat="1" ht="54.75" customHeight="1">
      <c r="A13" s="16" t="s">
        <v>56</v>
      </c>
      <c r="B13" s="20" t="s">
        <v>57</v>
      </c>
      <c r="C13" s="40">
        <v>1166.8</v>
      </c>
      <c r="D13" s="40"/>
      <c r="E13" s="40">
        <v>475.9</v>
      </c>
      <c r="F13" s="39">
        <f t="shared" si="0"/>
        <v>40.78676722660267</v>
      </c>
      <c r="G13" s="26"/>
      <c r="H13" s="26"/>
      <c r="I13" s="30"/>
      <c r="J13" s="43"/>
    </row>
    <row r="14" spans="1:10" s="7" customFormat="1" ht="14.25" customHeight="1">
      <c r="A14" s="18" t="s">
        <v>44</v>
      </c>
      <c r="B14" s="20"/>
      <c r="C14" s="37">
        <v>641.7</v>
      </c>
      <c r="D14" s="37"/>
      <c r="E14" s="37">
        <v>267.1</v>
      </c>
      <c r="F14" s="36">
        <f t="shared" si="0"/>
        <v>41.62381175003896</v>
      </c>
      <c r="G14" s="26"/>
      <c r="H14" s="26"/>
      <c r="I14" s="30"/>
      <c r="J14" s="43"/>
    </row>
    <row r="15" spans="1:10" s="7" customFormat="1" ht="14.25" customHeight="1">
      <c r="A15" s="18" t="s">
        <v>45</v>
      </c>
      <c r="B15" s="20"/>
      <c r="C15" s="37">
        <v>193.8</v>
      </c>
      <c r="D15" s="37"/>
      <c r="E15" s="37">
        <v>93.3</v>
      </c>
      <c r="F15" s="36">
        <f t="shared" si="0"/>
        <v>48.14241486068111</v>
      </c>
      <c r="G15" s="26"/>
      <c r="H15" s="26"/>
      <c r="I15" s="30"/>
      <c r="J15" s="43"/>
    </row>
    <row r="16" spans="1:10" s="7" customFormat="1" ht="14.25" customHeight="1">
      <c r="A16" s="18" t="s">
        <v>3</v>
      </c>
      <c r="B16" s="20"/>
      <c r="C16" s="37">
        <f>C13-C14-C15</f>
        <v>331.2999999999999</v>
      </c>
      <c r="D16" s="37">
        <f>D13-D14-D15</f>
        <v>0</v>
      </c>
      <c r="E16" s="37">
        <f>E13-E14-E15</f>
        <v>115.49999999999996</v>
      </c>
      <c r="F16" s="36">
        <f t="shared" si="0"/>
        <v>34.86266223966194</v>
      </c>
      <c r="G16" s="26">
        <f>G13-G14-G15</f>
        <v>0</v>
      </c>
      <c r="H16" s="26">
        <f>H13-H14-H15</f>
        <v>0</v>
      </c>
      <c r="I16" s="26">
        <f>I13-I14-I15</f>
        <v>0</v>
      </c>
      <c r="J16" s="43"/>
    </row>
    <row r="17" spans="1:10" s="7" customFormat="1" ht="42" customHeight="1">
      <c r="A17" s="16" t="s">
        <v>42</v>
      </c>
      <c r="B17" s="20" t="s">
        <v>4</v>
      </c>
      <c r="C17" s="40">
        <v>19806.3</v>
      </c>
      <c r="D17" s="27"/>
      <c r="E17" s="27">
        <v>8372.9</v>
      </c>
      <c r="F17" s="39">
        <f t="shared" si="0"/>
        <v>42.27392294370983</v>
      </c>
      <c r="G17" s="40">
        <v>8249.6</v>
      </c>
      <c r="H17" s="27"/>
      <c r="I17" s="45">
        <v>3685.8</v>
      </c>
      <c r="J17" s="43">
        <f>I17/G17*100</f>
        <v>44.67852986811482</v>
      </c>
    </row>
    <row r="18" spans="1:10" ht="12.75">
      <c r="A18" s="18" t="s">
        <v>46</v>
      </c>
      <c r="B18" s="19"/>
      <c r="C18" s="26">
        <v>11950</v>
      </c>
      <c r="D18" s="26"/>
      <c r="E18" s="37">
        <v>4906.9</v>
      </c>
      <c r="F18" s="36">
        <f t="shared" si="0"/>
        <v>41.06192468619246</v>
      </c>
      <c r="G18" s="37">
        <v>4986.9</v>
      </c>
      <c r="H18" s="26"/>
      <c r="I18" s="48">
        <v>2135</v>
      </c>
      <c r="J18" s="44">
        <f>I18/G18*100</f>
        <v>42.8121678798452</v>
      </c>
    </row>
    <row r="19" spans="1:10" ht="12.75">
      <c r="A19" s="18" t="s">
        <v>47</v>
      </c>
      <c r="B19" s="19"/>
      <c r="C19" s="26">
        <v>3304</v>
      </c>
      <c r="D19" s="26"/>
      <c r="E19" s="37">
        <v>1393.4</v>
      </c>
      <c r="F19" s="36">
        <f t="shared" si="0"/>
        <v>42.17312348668281</v>
      </c>
      <c r="G19" s="37">
        <v>1412.2</v>
      </c>
      <c r="H19" s="26"/>
      <c r="I19" s="48">
        <v>561.8</v>
      </c>
      <c r="J19" s="44">
        <f>I19/G19*100</f>
        <v>39.781900580654295</v>
      </c>
    </row>
    <row r="20" spans="1:10" ht="12.75">
      <c r="A20" s="18" t="s">
        <v>48</v>
      </c>
      <c r="B20" s="19"/>
      <c r="C20" s="26">
        <v>1789.4</v>
      </c>
      <c r="D20" s="26"/>
      <c r="E20" s="26">
        <v>903.3</v>
      </c>
      <c r="F20" s="36">
        <f t="shared" si="0"/>
        <v>50.480608025036325</v>
      </c>
      <c r="G20" s="26">
        <v>188.5</v>
      </c>
      <c r="H20" s="26"/>
      <c r="I20" s="48">
        <v>101.2</v>
      </c>
      <c r="J20" s="44">
        <f>I20/G20*100</f>
        <v>53.6870026525199</v>
      </c>
    </row>
    <row r="21" spans="1:10" ht="12.75" customHeight="1">
      <c r="A21" s="18" t="s">
        <v>3</v>
      </c>
      <c r="B21" s="19"/>
      <c r="C21" s="26">
        <f>C17-C18-C19-C20</f>
        <v>2762.899999999999</v>
      </c>
      <c r="D21" s="26">
        <f>D17-D18-D19-D20</f>
        <v>0</v>
      </c>
      <c r="E21" s="26">
        <f>E17-E18-E19-E20</f>
        <v>1169.3</v>
      </c>
      <c r="F21" s="36">
        <f t="shared" si="0"/>
        <v>42.32147381374644</v>
      </c>
      <c r="G21" s="26">
        <f>G17-G18-G19-G20</f>
        <v>1662.0000000000007</v>
      </c>
      <c r="H21" s="26">
        <f>H17-H18-H19-H20</f>
        <v>0</v>
      </c>
      <c r="I21" s="26">
        <f>I17-I18-I19-I20</f>
        <v>887.8000000000002</v>
      </c>
      <c r="J21" s="44">
        <f>I21/G21*100</f>
        <v>53.417569193742466</v>
      </c>
    </row>
    <row r="22" spans="1:10" ht="12.75" customHeight="1">
      <c r="A22" s="16" t="s">
        <v>76</v>
      </c>
      <c r="B22" s="54" t="s">
        <v>75</v>
      </c>
      <c r="C22" s="40"/>
      <c r="D22" s="40"/>
      <c r="E22" s="40"/>
      <c r="F22" s="36" t="e">
        <f t="shared" si="0"/>
        <v>#DIV/0!</v>
      </c>
      <c r="G22" s="26"/>
      <c r="H22" s="26"/>
      <c r="I22" s="30"/>
      <c r="J22" s="44"/>
    </row>
    <row r="23" spans="1:10" ht="12.75" customHeight="1">
      <c r="A23" s="16" t="s">
        <v>79</v>
      </c>
      <c r="B23" s="54" t="s">
        <v>78</v>
      </c>
      <c r="C23" s="40">
        <v>417.4</v>
      </c>
      <c r="D23" s="40"/>
      <c r="E23" s="40">
        <v>170.5</v>
      </c>
      <c r="F23" s="36">
        <f t="shared" si="0"/>
        <v>40.848107331097275</v>
      </c>
      <c r="G23" s="26"/>
      <c r="H23" s="26"/>
      <c r="I23" s="30"/>
      <c r="J23" s="44"/>
    </row>
    <row r="24" spans="1:10" s="7" customFormat="1" ht="21" customHeight="1">
      <c r="A24" s="16" t="s">
        <v>66</v>
      </c>
      <c r="B24" s="54" t="s">
        <v>65</v>
      </c>
      <c r="C24" s="40"/>
      <c r="D24" s="27"/>
      <c r="E24" s="40"/>
      <c r="F24" s="36">
        <v>0</v>
      </c>
      <c r="G24" s="40">
        <v>23</v>
      </c>
      <c r="H24" s="27"/>
      <c r="I24" s="32"/>
      <c r="J24" s="43">
        <f aca="true" t="shared" si="1" ref="J24:J32">I24/G24*100</f>
        <v>0</v>
      </c>
    </row>
    <row r="25" spans="1:10" s="7" customFormat="1" ht="17.25" customHeight="1">
      <c r="A25" s="16" t="s">
        <v>33</v>
      </c>
      <c r="B25" s="20" t="s">
        <v>62</v>
      </c>
      <c r="C25" s="40">
        <v>121.3</v>
      </c>
      <c r="D25" s="27"/>
      <c r="E25" s="40"/>
      <c r="F25" s="36">
        <f>E25/C25*100</f>
        <v>0</v>
      </c>
      <c r="G25" s="40">
        <v>201.3</v>
      </c>
      <c r="H25" s="27"/>
      <c r="I25" s="32"/>
      <c r="J25" s="43">
        <f t="shared" si="1"/>
        <v>0</v>
      </c>
    </row>
    <row r="26" spans="1:10" s="7" customFormat="1" ht="25.5" customHeight="1">
      <c r="A26" s="16" t="s">
        <v>34</v>
      </c>
      <c r="B26" s="20" t="s">
        <v>69</v>
      </c>
      <c r="C26" s="40">
        <v>7679.8</v>
      </c>
      <c r="D26" s="27"/>
      <c r="E26" s="40">
        <v>3433.5</v>
      </c>
      <c r="F26" s="39">
        <f>E26/C26*100</f>
        <v>44.708195525925156</v>
      </c>
      <c r="G26" s="40">
        <v>1399.2</v>
      </c>
      <c r="H26" s="40"/>
      <c r="I26" s="45">
        <v>1056.5</v>
      </c>
      <c r="J26" s="43">
        <f t="shared" si="1"/>
        <v>75.50743281875357</v>
      </c>
    </row>
    <row r="27" spans="1:10" s="7" customFormat="1" ht="25.5" customHeight="1">
      <c r="A27" s="16" t="s">
        <v>61</v>
      </c>
      <c r="B27" s="20" t="s">
        <v>59</v>
      </c>
      <c r="C27" s="27">
        <v>570.9</v>
      </c>
      <c r="D27" s="27"/>
      <c r="E27" s="27">
        <v>285.4</v>
      </c>
      <c r="F27" s="39">
        <f>E27/C27*100</f>
        <v>49.99124189875635</v>
      </c>
      <c r="G27" s="40">
        <v>570.9</v>
      </c>
      <c r="H27" s="27"/>
      <c r="I27" s="45">
        <v>271.5</v>
      </c>
      <c r="J27" s="43">
        <f t="shared" si="1"/>
        <v>47.556489753021545</v>
      </c>
    </row>
    <row r="28" spans="1:10" s="7" customFormat="1" ht="25.5" customHeight="1">
      <c r="A28" s="16" t="s">
        <v>28</v>
      </c>
      <c r="B28" s="20" t="s">
        <v>22</v>
      </c>
      <c r="C28" s="40">
        <v>885.7</v>
      </c>
      <c r="D28" s="27"/>
      <c r="E28" s="40">
        <v>392.5</v>
      </c>
      <c r="F28" s="39">
        <f>E28/C28*100</f>
        <v>44.315230890820814</v>
      </c>
      <c r="G28" s="40">
        <v>3037.6</v>
      </c>
      <c r="H28" s="27"/>
      <c r="I28" s="45">
        <v>976.4</v>
      </c>
      <c r="J28" s="43">
        <f t="shared" si="1"/>
        <v>32.143797735053994</v>
      </c>
    </row>
    <row r="29" spans="1:10" s="7" customFormat="1" ht="22.5">
      <c r="A29" s="16" t="s">
        <v>29</v>
      </c>
      <c r="B29" s="20" t="s">
        <v>23</v>
      </c>
      <c r="C29" s="40">
        <v>34127.2</v>
      </c>
      <c r="D29" s="27"/>
      <c r="E29" s="40">
        <v>11046.4</v>
      </c>
      <c r="F29" s="39">
        <f>E29/C29*100</f>
        <v>32.368316181813924</v>
      </c>
      <c r="G29" s="40">
        <v>13991.8</v>
      </c>
      <c r="H29" s="27"/>
      <c r="I29" s="45">
        <v>4581.7</v>
      </c>
      <c r="J29" s="43">
        <f t="shared" si="1"/>
        <v>32.74560814191169</v>
      </c>
    </row>
    <row r="30" spans="1:10" s="7" customFormat="1" ht="25.5" customHeight="1">
      <c r="A30" s="16" t="s">
        <v>24</v>
      </c>
      <c r="B30" s="20" t="s">
        <v>25</v>
      </c>
      <c r="C30" s="40"/>
      <c r="D30" s="27"/>
      <c r="E30" s="40"/>
      <c r="F30" s="39">
        <v>0</v>
      </c>
      <c r="G30" s="40">
        <v>9709.7</v>
      </c>
      <c r="H30" s="27"/>
      <c r="I30" s="45">
        <v>1792</v>
      </c>
      <c r="J30" s="43">
        <f t="shared" si="1"/>
        <v>18.45577103309062</v>
      </c>
    </row>
    <row r="31" spans="1:10" s="7" customFormat="1" ht="25.5" customHeight="1">
      <c r="A31" s="16" t="s">
        <v>30</v>
      </c>
      <c r="B31" s="20" t="s">
        <v>26</v>
      </c>
      <c r="C31" s="40">
        <v>40</v>
      </c>
      <c r="D31" s="40"/>
      <c r="E31" s="40">
        <v>20</v>
      </c>
      <c r="F31" s="39">
        <f aca="true" t="shared" si="2" ref="F31:F36">E31/C31*100</f>
        <v>50</v>
      </c>
      <c r="G31" s="40">
        <v>102.5</v>
      </c>
      <c r="H31" s="27"/>
      <c r="I31" s="45">
        <v>83.4</v>
      </c>
      <c r="J31" s="43">
        <f t="shared" si="1"/>
        <v>81.3658536585366</v>
      </c>
    </row>
    <row r="32" spans="1:12" s="7" customFormat="1" ht="27.75" customHeight="1">
      <c r="A32" s="16" t="s">
        <v>5</v>
      </c>
      <c r="B32" s="20" t="s">
        <v>6</v>
      </c>
      <c r="C32" s="40">
        <v>133364.8</v>
      </c>
      <c r="D32" s="40">
        <f>D38+D43+D59+D56+D53</f>
        <v>0</v>
      </c>
      <c r="E32" s="40">
        <v>71152.7</v>
      </c>
      <c r="F32" s="39">
        <f t="shared" si="2"/>
        <v>53.351933943589316</v>
      </c>
      <c r="G32" s="40">
        <f>G38+G43+G59+G56+G53</f>
        <v>51</v>
      </c>
      <c r="H32" s="40">
        <f>H38+H43+H59+H56+H53</f>
        <v>0</v>
      </c>
      <c r="I32" s="40">
        <f>I38+I43+I59+I56+I53</f>
        <v>13</v>
      </c>
      <c r="J32" s="43">
        <f t="shared" si="1"/>
        <v>25.49019607843137</v>
      </c>
      <c r="L32" s="49"/>
    </row>
    <row r="33" spans="1:10" ht="12.75">
      <c r="A33" s="18" t="s">
        <v>49</v>
      </c>
      <c r="B33" s="19"/>
      <c r="C33" s="37">
        <f aca="true" t="shared" si="3" ref="C33:E34">C39+C44+C60</f>
        <v>76339</v>
      </c>
      <c r="D33" s="37">
        <f t="shared" si="3"/>
        <v>0</v>
      </c>
      <c r="E33" s="37">
        <f>E39+E44+E60</f>
        <v>40303.6</v>
      </c>
      <c r="F33" s="36">
        <f t="shared" si="2"/>
        <v>52.79555666173253</v>
      </c>
      <c r="G33" s="26"/>
      <c r="H33" s="26"/>
      <c r="I33" s="30"/>
      <c r="J33" s="43"/>
    </row>
    <row r="34" spans="1:10" ht="12.75">
      <c r="A34" s="18" t="s">
        <v>50</v>
      </c>
      <c r="B34" s="19"/>
      <c r="C34" s="37">
        <f t="shared" si="3"/>
        <v>23051.5</v>
      </c>
      <c r="D34" s="37">
        <f t="shared" si="3"/>
        <v>0</v>
      </c>
      <c r="E34" s="37">
        <f t="shared" si="3"/>
        <v>10828</v>
      </c>
      <c r="F34" s="36">
        <f t="shared" si="2"/>
        <v>46.97308201201657</v>
      </c>
      <c r="G34" s="26"/>
      <c r="H34" s="26"/>
      <c r="I34" s="30"/>
      <c r="J34" s="43"/>
    </row>
    <row r="35" spans="1:12" ht="12.75">
      <c r="A35" s="18" t="s">
        <v>48</v>
      </c>
      <c r="B35" s="19"/>
      <c r="C35" s="37">
        <f>C41+C46+C62+C57</f>
        <v>7452.799999999999</v>
      </c>
      <c r="D35" s="37">
        <f>D41+D46+D62+D57</f>
        <v>0</v>
      </c>
      <c r="E35" s="37">
        <f>E41+E46+E62+E57</f>
        <v>3728.1</v>
      </c>
      <c r="F35" s="36">
        <f t="shared" si="2"/>
        <v>50.02281021897811</v>
      </c>
      <c r="G35" s="26"/>
      <c r="H35" s="26"/>
      <c r="I35" s="30"/>
      <c r="J35" s="43"/>
      <c r="L35" s="38"/>
    </row>
    <row r="36" spans="1:10" ht="12.75">
      <c r="A36" s="18" t="s">
        <v>3</v>
      </c>
      <c r="B36" s="19"/>
      <c r="C36" s="37">
        <f>C32-C33-C34-C35</f>
        <v>26521.49999999999</v>
      </c>
      <c r="D36" s="37">
        <f>D32-D33-D34-D35</f>
        <v>0</v>
      </c>
      <c r="E36" s="37">
        <f>E32-E33-E34-E35</f>
        <v>16292.999999999998</v>
      </c>
      <c r="F36" s="36">
        <f t="shared" si="2"/>
        <v>61.43317685651266</v>
      </c>
      <c r="G36" s="26"/>
      <c r="H36" s="26"/>
      <c r="I36" s="30"/>
      <c r="J36" s="43"/>
    </row>
    <row r="37" spans="1:10" ht="12" customHeight="1">
      <c r="A37" s="18" t="s">
        <v>58</v>
      </c>
      <c r="B37" s="19"/>
      <c r="C37" s="26"/>
      <c r="D37" s="26"/>
      <c r="E37" s="26"/>
      <c r="F37" s="36"/>
      <c r="G37" s="26"/>
      <c r="H37" s="26"/>
      <c r="I37" s="30"/>
      <c r="J37" s="43"/>
    </row>
    <row r="38" spans="1:10" s="7" customFormat="1" ht="14.25" customHeight="1">
      <c r="A38" s="16" t="s">
        <v>7</v>
      </c>
      <c r="B38" s="20" t="s">
        <v>8</v>
      </c>
      <c r="C38" s="27">
        <v>25628.3</v>
      </c>
      <c r="D38" s="27"/>
      <c r="E38" s="27">
        <v>13448.3</v>
      </c>
      <c r="F38" s="39">
        <f aca="true" t="shared" si="4" ref="F38:F50">E38/C38*100</f>
        <v>52.47441305119731</v>
      </c>
      <c r="G38" s="26"/>
      <c r="H38" s="26"/>
      <c r="I38" s="30"/>
      <c r="J38" s="43"/>
    </row>
    <row r="39" spans="1:10" ht="12.75">
      <c r="A39" s="18" t="s">
        <v>51</v>
      </c>
      <c r="B39" s="20"/>
      <c r="C39" s="37">
        <v>11906.8</v>
      </c>
      <c r="D39" s="26"/>
      <c r="E39" s="37">
        <v>5686.1</v>
      </c>
      <c r="F39" s="36">
        <f t="shared" si="4"/>
        <v>47.755064332986194</v>
      </c>
      <c r="G39" s="26"/>
      <c r="H39" s="26"/>
      <c r="I39" s="30"/>
      <c r="J39" s="43"/>
    </row>
    <row r="40" spans="1:10" ht="12.75">
      <c r="A40" s="18" t="s">
        <v>47</v>
      </c>
      <c r="B40" s="20"/>
      <c r="C40" s="26">
        <v>3595.7</v>
      </c>
      <c r="D40" s="26"/>
      <c r="E40" s="37">
        <v>1692.6</v>
      </c>
      <c r="F40" s="36">
        <f t="shared" si="4"/>
        <v>47.07289262174263</v>
      </c>
      <c r="G40" s="26"/>
      <c r="H40" s="26"/>
      <c r="I40" s="30"/>
      <c r="J40" s="43"/>
    </row>
    <row r="41" spans="1:12" ht="12.75">
      <c r="A41" s="18" t="s">
        <v>48</v>
      </c>
      <c r="B41" s="20"/>
      <c r="C41" s="37">
        <v>2719.4</v>
      </c>
      <c r="D41" s="26"/>
      <c r="E41" s="37">
        <v>1283.1</v>
      </c>
      <c r="F41" s="36">
        <f t="shared" si="4"/>
        <v>47.18320217695079</v>
      </c>
      <c r="G41" s="26"/>
      <c r="H41" s="26"/>
      <c r="I41" s="30"/>
      <c r="J41" s="43"/>
      <c r="L41" s="38"/>
    </row>
    <row r="42" spans="1:10" ht="12.75">
      <c r="A42" s="18" t="s">
        <v>3</v>
      </c>
      <c r="B42" s="54"/>
      <c r="C42" s="26">
        <f>C38-C39-C40-C41</f>
        <v>7406.4</v>
      </c>
      <c r="D42" s="26">
        <f>D38-D39-D40-D41</f>
        <v>0</v>
      </c>
      <c r="E42" s="26">
        <f>E38-E39-E40-E41</f>
        <v>4786.499999999998</v>
      </c>
      <c r="F42" s="36">
        <f t="shared" si="4"/>
        <v>64.62653920933245</v>
      </c>
      <c r="G42" s="26"/>
      <c r="H42" s="26"/>
      <c r="I42" s="30"/>
      <c r="J42" s="43"/>
    </row>
    <row r="43" spans="1:10" s="7" customFormat="1" ht="21.75" customHeight="1">
      <c r="A43" s="16" t="s">
        <v>9</v>
      </c>
      <c r="B43" s="54" t="s">
        <v>68</v>
      </c>
      <c r="C43" s="40">
        <v>103671.7</v>
      </c>
      <c r="D43" s="27"/>
      <c r="E43" s="40">
        <v>55342.3</v>
      </c>
      <c r="F43" s="39">
        <f t="shared" si="4"/>
        <v>53.38226343351175</v>
      </c>
      <c r="G43" s="26"/>
      <c r="H43" s="26"/>
      <c r="I43" s="30"/>
      <c r="J43" s="43"/>
    </row>
    <row r="44" spans="1:10" ht="12.75">
      <c r="A44" s="18" t="s">
        <v>44</v>
      </c>
      <c r="B44" s="19"/>
      <c r="C44" s="37">
        <v>63946.7</v>
      </c>
      <c r="D44" s="26"/>
      <c r="E44" s="37">
        <v>34399.1</v>
      </c>
      <c r="F44" s="36">
        <f t="shared" si="4"/>
        <v>53.793393560574664</v>
      </c>
      <c r="G44" s="26"/>
      <c r="H44" s="26"/>
      <c r="I44" s="30"/>
      <c r="J44" s="43"/>
    </row>
    <row r="45" spans="1:10" ht="12.75">
      <c r="A45" s="18" t="s">
        <v>47</v>
      </c>
      <c r="B45" s="19"/>
      <c r="C45" s="26">
        <v>19309.2</v>
      </c>
      <c r="D45" s="26"/>
      <c r="E45" s="37">
        <v>9061.5</v>
      </c>
      <c r="F45" s="36">
        <f t="shared" si="4"/>
        <v>46.928407184140205</v>
      </c>
      <c r="G45" s="26"/>
      <c r="H45" s="26"/>
      <c r="I45" s="30"/>
      <c r="J45" s="43"/>
    </row>
    <row r="46" spans="1:12" ht="12.75">
      <c r="A46" s="18" t="s">
        <v>48</v>
      </c>
      <c r="B46" s="19"/>
      <c r="C46" s="37">
        <v>4725.4</v>
      </c>
      <c r="D46" s="26"/>
      <c r="E46" s="37">
        <v>2440.8</v>
      </c>
      <c r="F46" s="36">
        <f t="shared" si="4"/>
        <v>51.65277013586152</v>
      </c>
      <c r="G46" s="26"/>
      <c r="H46" s="26"/>
      <c r="I46" s="30"/>
      <c r="J46" s="43"/>
      <c r="L46" s="38"/>
    </row>
    <row r="47" spans="1:209" ht="12.75">
      <c r="A47" s="18" t="s">
        <v>3</v>
      </c>
      <c r="B47" s="19"/>
      <c r="C47" s="37">
        <f>C43-C44-C45-C46</f>
        <v>15690.4</v>
      </c>
      <c r="D47" s="26">
        <f>D43-D44-D45-D46</f>
        <v>0</v>
      </c>
      <c r="E47" s="26">
        <f>E43-E44-E45-E46</f>
        <v>9440.900000000005</v>
      </c>
      <c r="F47" s="36">
        <f t="shared" si="4"/>
        <v>60.169912812930235</v>
      </c>
      <c r="G47" s="26"/>
      <c r="H47" s="26"/>
      <c r="I47" s="30"/>
      <c r="J47" s="43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50"/>
      <c r="BG47" s="50"/>
      <c r="BH47" s="50"/>
      <c r="BI47" s="50"/>
      <c r="BJ47" s="50"/>
      <c r="BK47" s="50"/>
      <c r="BL47" s="50"/>
      <c r="BM47" s="50"/>
      <c r="BN47" s="50"/>
      <c r="BO47" s="50"/>
      <c r="BP47" s="50"/>
      <c r="BQ47" s="50"/>
      <c r="BR47" s="50"/>
      <c r="BS47" s="50"/>
      <c r="BT47" s="50"/>
      <c r="BU47" s="50"/>
      <c r="BV47" s="50"/>
      <c r="BW47" s="50"/>
      <c r="BX47" s="50"/>
      <c r="BY47" s="50"/>
      <c r="BZ47" s="50"/>
      <c r="CA47" s="50"/>
      <c r="CB47" s="50"/>
      <c r="CC47" s="50"/>
      <c r="CD47" s="50"/>
      <c r="CE47" s="50"/>
      <c r="CF47" s="50"/>
      <c r="CG47" s="50"/>
      <c r="CH47" s="50"/>
      <c r="CI47" s="50"/>
      <c r="CJ47" s="50"/>
      <c r="CK47" s="50"/>
      <c r="CL47" s="50"/>
      <c r="CM47" s="50"/>
      <c r="CN47" s="50"/>
      <c r="CO47" s="50"/>
      <c r="CP47" s="50"/>
      <c r="CQ47" s="50"/>
      <c r="CR47" s="50"/>
      <c r="CS47" s="50"/>
      <c r="CT47" s="50"/>
      <c r="CU47" s="50"/>
      <c r="CV47" s="50"/>
      <c r="CW47" s="50"/>
      <c r="CX47" s="50"/>
      <c r="CY47" s="50"/>
      <c r="CZ47" s="50"/>
      <c r="DA47" s="50"/>
      <c r="DB47" s="50"/>
      <c r="DC47" s="50"/>
      <c r="DD47" s="50"/>
      <c r="DE47" s="50"/>
      <c r="DF47" s="50"/>
      <c r="DG47" s="50"/>
      <c r="DH47" s="50"/>
      <c r="DI47" s="50"/>
      <c r="DJ47" s="50"/>
      <c r="DK47" s="50"/>
      <c r="DL47" s="50"/>
      <c r="DM47" s="50"/>
      <c r="DN47" s="50"/>
      <c r="DO47" s="50"/>
      <c r="DP47" s="50"/>
      <c r="DQ47" s="50"/>
      <c r="DR47" s="50"/>
      <c r="DS47" s="50"/>
      <c r="DT47" s="50"/>
      <c r="DU47" s="50"/>
      <c r="DV47" s="50"/>
      <c r="DW47" s="50"/>
      <c r="DX47" s="50"/>
      <c r="DY47" s="50"/>
      <c r="DZ47" s="50"/>
      <c r="EA47" s="50"/>
      <c r="EB47" s="50"/>
      <c r="EC47" s="50"/>
      <c r="ED47" s="50"/>
      <c r="EE47" s="50"/>
      <c r="EF47" s="50"/>
      <c r="EG47" s="50"/>
      <c r="EH47" s="50"/>
      <c r="EI47" s="50"/>
      <c r="EJ47" s="50"/>
      <c r="EK47" s="50"/>
      <c r="EL47" s="50"/>
      <c r="EM47" s="50"/>
      <c r="EN47" s="50"/>
      <c r="EO47" s="50"/>
      <c r="EP47" s="50"/>
      <c r="EQ47" s="50"/>
      <c r="ER47" s="50"/>
      <c r="ES47" s="50"/>
      <c r="ET47" s="50"/>
      <c r="EU47" s="50"/>
      <c r="EV47" s="50"/>
      <c r="EW47" s="50"/>
      <c r="EX47" s="50"/>
      <c r="EY47" s="50"/>
      <c r="EZ47" s="50"/>
      <c r="FA47" s="50"/>
      <c r="FB47" s="50"/>
      <c r="FC47" s="50"/>
      <c r="FD47" s="50"/>
      <c r="FE47" s="50"/>
      <c r="FF47" s="50"/>
      <c r="FG47" s="50"/>
      <c r="FH47" s="50"/>
      <c r="FI47" s="50"/>
      <c r="FJ47" s="50"/>
      <c r="FK47" s="50"/>
      <c r="FL47" s="50"/>
      <c r="FM47" s="50"/>
      <c r="FN47" s="50"/>
      <c r="FO47" s="50"/>
      <c r="FP47" s="50"/>
      <c r="FQ47" s="50"/>
      <c r="FR47" s="50"/>
      <c r="FS47" s="50"/>
      <c r="FT47" s="50"/>
      <c r="FU47" s="50"/>
      <c r="FV47" s="50"/>
      <c r="FW47" s="50"/>
      <c r="FX47" s="50"/>
      <c r="FY47" s="50"/>
      <c r="FZ47" s="50"/>
      <c r="GA47" s="50"/>
      <c r="GB47" s="50"/>
      <c r="GC47" s="50"/>
      <c r="GD47" s="50"/>
      <c r="GE47" s="50"/>
      <c r="GF47" s="50"/>
      <c r="GG47" s="50"/>
      <c r="GH47" s="50"/>
      <c r="GI47" s="50"/>
      <c r="GJ47" s="50"/>
      <c r="GK47" s="50"/>
      <c r="GL47" s="50"/>
      <c r="GM47" s="50"/>
      <c r="GN47" s="50"/>
      <c r="GO47" s="50"/>
      <c r="GP47" s="50"/>
      <c r="GQ47" s="50"/>
      <c r="GR47" s="50"/>
      <c r="GS47" s="50"/>
      <c r="GT47" s="50"/>
      <c r="GU47" s="50"/>
      <c r="GV47" s="50"/>
      <c r="GW47" s="50"/>
      <c r="GX47" s="50"/>
      <c r="GY47" s="50"/>
      <c r="GZ47" s="50"/>
      <c r="HA47" s="50"/>
    </row>
    <row r="48" spans="1:209" s="2" customFormat="1" ht="25.5" customHeight="1">
      <c r="A48" s="21" t="s">
        <v>77</v>
      </c>
      <c r="B48" s="22"/>
      <c r="C48" s="47">
        <v>69270</v>
      </c>
      <c r="D48" s="28"/>
      <c r="E48" s="47">
        <v>25309.8</v>
      </c>
      <c r="F48" s="39">
        <f t="shared" si="4"/>
        <v>36.53789519272412</v>
      </c>
      <c r="G48" s="29"/>
      <c r="H48" s="29"/>
      <c r="I48" s="31"/>
      <c r="J48" s="43"/>
      <c r="K48" s="51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  <c r="BA48" s="51"/>
      <c r="BB48" s="51"/>
      <c r="BC48" s="51"/>
      <c r="BD48" s="51"/>
      <c r="BE48" s="51"/>
      <c r="BF48" s="51"/>
      <c r="BG48" s="51"/>
      <c r="BH48" s="51"/>
      <c r="BI48" s="51"/>
      <c r="BJ48" s="51"/>
      <c r="BK48" s="51"/>
      <c r="BL48" s="51"/>
      <c r="BM48" s="51"/>
      <c r="BN48" s="51"/>
      <c r="BO48" s="51"/>
      <c r="BP48" s="51"/>
      <c r="BQ48" s="51"/>
      <c r="BR48" s="51"/>
      <c r="BS48" s="51"/>
      <c r="BT48" s="51"/>
      <c r="BU48" s="51"/>
      <c r="BV48" s="51"/>
      <c r="BW48" s="51"/>
      <c r="BX48" s="51"/>
      <c r="BY48" s="51"/>
      <c r="BZ48" s="51"/>
      <c r="CA48" s="51"/>
      <c r="CB48" s="51"/>
      <c r="CC48" s="51"/>
      <c r="CD48" s="51"/>
      <c r="CE48" s="51"/>
      <c r="CF48" s="51"/>
      <c r="CG48" s="51"/>
      <c r="CH48" s="51"/>
      <c r="CI48" s="51"/>
      <c r="CJ48" s="51"/>
      <c r="CK48" s="51"/>
      <c r="CL48" s="51"/>
      <c r="CM48" s="51"/>
      <c r="CN48" s="51"/>
      <c r="CO48" s="51"/>
      <c r="CP48" s="51"/>
      <c r="CQ48" s="51"/>
      <c r="CR48" s="51"/>
      <c r="CS48" s="51"/>
      <c r="CT48" s="51"/>
      <c r="CU48" s="51"/>
      <c r="CV48" s="51"/>
      <c r="CW48" s="51"/>
      <c r="CX48" s="51"/>
      <c r="CY48" s="51"/>
      <c r="CZ48" s="51"/>
      <c r="DA48" s="51"/>
      <c r="DB48" s="51"/>
      <c r="DC48" s="51"/>
      <c r="DD48" s="51"/>
      <c r="DE48" s="51"/>
      <c r="DF48" s="51"/>
      <c r="DG48" s="51"/>
      <c r="DH48" s="51"/>
      <c r="DI48" s="51"/>
      <c r="DJ48" s="51"/>
      <c r="DK48" s="51"/>
      <c r="DL48" s="51"/>
      <c r="DM48" s="51"/>
      <c r="DN48" s="51"/>
      <c r="DO48" s="51"/>
      <c r="DP48" s="51"/>
      <c r="DQ48" s="51"/>
      <c r="DR48" s="51"/>
      <c r="DS48" s="51"/>
      <c r="DT48" s="51"/>
      <c r="DU48" s="51"/>
      <c r="DV48" s="51"/>
      <c r="DW48" s="51"/>
      <c r="DX48" s="51"/>
      <c r="DY48" s="51"/>
      <c r="DZ48" s="51"/>
      <c r="EA48" s="51"/>
      <c r="EB48" s="51"/>
      <c r="EC48" s="51"/>
      <c r="ED48" s="51"/>
      <c r="EE48" s="51"/>
      <c r="EF48" s="51"/>
      <c r="EG48" s="51"/>
      <c r="EH48" s="51"/>
      <c r="EI48" s="51"/>
      <c r="EJ48" s="51"/>
      <c r="EK48" s="51"/>
      <c r="EL48" s="51"/>
      <c r="EM48" s="51"/>
      <c r="EN48" s="51"/>
      <c r="EO48" s="51"/>
      <c r="EP48" s="51"/>
      <c r="EQ48" s="51"/>
      <c r="ER48" s="51"/>
      <c r="ES48" s="51"/>
      <c r="ET48" s="51"/>
      <c r="EU48" s="51"/>
      <c r="EV48" s="51"/>
      <c r="EW48" s="51"/>
      <c r="EX48" s="51"/>
      <c r="EY48" s="51"/>
      <c r="EZ48" s="51"/>
      <c r="FA48" s="51"/>
      <c r="FB48" s="51"/>
      <c r="FC48" s="51"/>
      <c r="FD48" s="51"/>
      <c r="FE48" s="51"/>
      <c r="FF48" s="51"/>
      <c r="FG48" s="51"/>
      <c r="FH48" s="51"/>
      <c r="FI48" s="51"/>
      <c r="FJ48" s="51"/>
      <c r="FK48" s="51"/>
      <c r="FL48" s="51"/>
      <c r="FM48" s="51"/>
      <c r="FN48" s="51"/>
      <c r="FO48" s="51"/>
      <c r="FP48" s="51"/>
      <c r="FQ48" s="51"/>
      <c r="FR48" s="51"/>
      <c r="FS48" s="51"/>
      <c r="FT48" s="51"/>
      <c r="FU48" s="51"/>
      <c r="FV48" s="51"/>
      <c r="FW48" s="51"/>
      <c r="FX48" s="51"/>
      <c r="FY48" s="51"/>
      <c r="FZ48" s="51"/>
      <c r="GA48" s="51"/>
      <c r="GB48" s="51"/>
      <c r="GC48" s="51"/>
      <c r="GD48" s="51"/>
      <c r="GE48" s="51"/>
      <c r="GF48" s="51"/>
      <c r="GG48" s="51"/>
      <c r="GH48" s="51"/>
      <c r="GI48" s="51"/>
      <c r="GJ48" s="51"/>
      <c r="GK48" s="51"/>
      <c r="GL48" s="51"/>
      <c r="GM48" s="51"/>
      <c r="GN48" s="51"/>
      <c r="GO48" s="51"/>
      <c r="GP48" s="51"/>
      <c r="GQ48" s="51"/>
      <c r="GR48" s="51"/>
      <c r="GS48" s="51"/>
      <c r="GT48" s="51"/>
      <c r="GU48" s="51"/>
      <c r="GV48" s="51"/>
      <c r="GW48" s="51"/>
      <c r="GX48" s="51"/>
      <c r="GY48" s="51"/>
      <c r="GZ48" s="51"/>
      <c r="HA48" s="51"/>
    </row>
    <row r="49" spans="1:209" s="1" customFormat="1" ht="12.75">
      <c r="A49" s="23" t="s">
        <v>52</v>
      </c>
      <c r="B49" s="24"/>
      <c r="C49" s="46">
        <v>51454.2</v>
      </c>
      <c r="D49" s="29"/>
      <c r="E49" s="29">
        <v>27740.6</v>
      </c>
      <c r="F49" s="36">
        <f t="shared" si="4"/>
        <v>53.91318881646202</v>
      </c>
      <c r="G49" s="29"/>
      <c r="H49" s="29"/>
      <c r="I49" s="31"/>
      <c r="J49" s="43"/>
      <c r="K49" s="52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  <c r="BF49" s="52"/>
      <c r="BG49" s="52"/>
      <c r="BH49" s="52"/>
      <c r="BI49" s="52"/>
      <c r="BJ49" s="52"/>
      <c r="BK49" s="52"/>
      <c r="BL49" s="52"/>
      <c r="BM49" s="52"/>
      <c r="BN49" s="52"/>
      <c r="BO49" s="52"/>
      <c r="BP49" s="52"/>
      <c r="BQ49" s="52"/>
      <c r="BR49" s="52"/>
      <c r="BS49" s="52"/>
      <c r="BT49" s="52"/>
      <c r="BU49" s="52"/>
      <c r="BV49" s="52"/>
      <c r="BW49" s="52"/>
      <c r="BX49" s="52"/>
      <c r="BY49" s="52"/>
      <c r="BZ49" s="52"/>
      <c r="CA49" s="52"/>
      <c r="CB49" s="52"/>
      <c r="CC49" s="52"/>
      <c r="CD49" s="52"/>
      <c r="CE49" s="52"/>
      <c r="CF49" s="52"/>
      <c r="CG49" s="52"/>
      <c r="CH49" s="52"/>
      <c r="CI49" s="52"/>
      <c r="CJ49" s="52"/>
      <c r="CK49" s="52"/>
      <c r="CL49" s="52"/>
      <c r="CM49" s="52"/>
      <c r="CN49" s="52"/>
      <c r="CO49" s="52"/>
      <c r="CP49" s="52"/>
      <c r="CQ49" s="52"/>
      <c r="CR49" s="52"/>
      <c r="CS49" s="52"/>
      <c r="CT49" s="52"/>
      <c r="CU49" s="52"/>
      <c r="CV49" s="52"/>
      <c r="CW49" s="52"/>
      <c r="CX49" s="52"/>
      <c r="CY49" s="52"/>
      <c r="CZ49" s="52"/>
      <c r="DA49" s="52"/>
      <c r="DB49" s="52"/>
      <c r="DC49" s="52"/>
      <c r="DD49" s="52"/>
      <c r="DE49" s="52"/>
      <c r="DF49" s="52"/>
      <c r="DG49" s="52"/>
      <c r="DH49" s="52"/>
      <c r="DI49" s="52"/>
      <c r="DJ49" s="52"/>
      <c r="DK49" s="52"/>
      <c r="DL49" s="52"/>
      <c r="DM49" s="52"/>
      <c r="DN49" s="52"/>
      <c r="DO49" s="52"/>
      <c r="DP49" s="52"/>
      <c r="DQ49" s="52"/>
      <c r="DR49" s="52"/>
      <c r="DS49" s="52"/>
      <c r="DT49" s="52"/>
      <c r="DU49" s="52"/>
      <c r="DV49" s="52"/>
      <c r="DW49" s="52"/>
      <c r="DX49" s="52"/>
      <c r="DY49" s="52"/>
      <c r="DZ49" s="52"/>
      <c r="EA49" s="52"/>
      <c r="EB49" s="52"/>
      <c r="EC49" s="52"/>
      <c r="ED49" s="52"/>
      <c r="EE49" s="52"/>
      <c r="EF49" s="52"/>
      <c r="EG49" s="52"/>
      <c r="EH49" s="52"/>
      <c r="EI49" s="52"/>
      <c r="EJ49" s="52"/>
      <c r="EK49" s="52"/>
      <c r="EL49" s="52"/>
      <c r="EM49" s="52"/>
      <c r="EN49" s="52"/>
      <c r="EO49" s="52"/>
      <c r="EP49" s="52"/>
      <c r="EQ49" s="52"/>
      <c r="ER49" s="52"/>
      <c r="ES49" s="52"/>
      <c r="ET49" s="52"/>
      <c r="EU49" s="52"/>
      <c r="EV49" s="52"/>
      <c r="EW49" s="52"/>
      <c r="EX49" s="52"/>
      <c r="EY49" s="52"/>
      <c r="EZ49" s="52"/>
      <c r="FA49" s="52"/>
      <c r="FB49" s="52"/>
      <c r="FC49" s="52"/>
      <c r="FD49" s="52"/>
      <c r="FE49" s="52"/>
      <c r="FF49" s="52"/>
      <c r="FG49" s="52"/>
      <c r="FH49" s="52"/>
      <c r="FI49" s="52"/>
      <c r="FJ49" s="52"/>
      <c r="FK49" s="52"/>
      <c r="FL49" s="52"/>
      <c r="FM49" s="52"/>
      <c r="FN49" s="52"/>
      <c r="FO49" s="52"/>
      <c r="FP49" s="52"/>
      <c r="FQ49" s="52"/>
      <c r="FR49" s="52"/>
      <c r="FS49" s="52"/>
      <c r="FT49" s="52"/>
      <c r="FU49" s="52"/>
      <c r="FV49" s="52"/>
      <c r="FW49" s="52"/>
      <c r="FX49" s="52"/>
      <c r="FY49" s="52"/>
      <c r="FZ49" s="52"/>
      <c r="GA49" s="52"/>
      <c r="GB49" s="52"/>
      <c r="GC49" s="52"/>
      <c r="GD49" s="52"/>
      <c r="GE49" s="52"/>
      <c r="GF49" s="52"/>
      <c r="GG49" s="52"/>
      <c r="GH49" s="52"/>
      <c r="GI49" s="52"/>
      <c r="GJ49" s="52"/>
      <c r="GK49" s="52"/>
      <c r="GL49" s="52"/>
      <c r="GM49" s="52"/>
      <c r="GN49" s="52"/>
      <c r="GO49" s="52"/>
      <c r="GP49" s="52"/>
      <c r="GQ49" s="52"/>
      <c r="GR49" s="52"/>
      <c r="GS49" s="52"/>
      <c r="GT49" s="52"/>
      <c r="GU49" s="52"/>
      <c r="GV49" s="52"/>
      <c r="GW49" s="52"/>
      <c r="GX49" s="52"/>
      <c r="GY49" s="52"/>
      <c r="GZ49" s="52"/>
      <c r="HA49" s="52"/>
    </row>
    <row r="50" spans="1:209" s="1" customFormat="1" ht="12.75">
      <c r="A50" s="23" t="s">
        <v>53</v>
      </c>
      <c r="B50" s="24"/>
      <c r="C50" s="46">
        <v>15540</v>
      </c>
      <c r="D50" s="29"/>
      <c r="E50" s="46">
        <v>7315.7</v>
      </c>
      <c r="F50" s="36">
        <f t="shared" si="4"/>
        <v>47.07657657657657</v>
      </c>
      <c r="G50" s="29"/>
      <c r="H50" s="29"/>
      <c r="I50" s="31"/>
      <c r="J50" s="43"/>
      <c r="K50" s="52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2"/>
      <c r="BD50" s="52"/>
      <c r="BE50" s="52"/>
      <c r="BF50" s="52"/>
      <c r="BG50" s="52"/>
      <c r="BH50" s="52"/>
      <c r="BI50" s="52"/>
      <c r="BJ50" s="52"/>
      <c r="BK50" s="52"/>
      <c r="BL50" s="52"/>
      <c r="BM50" s="52"/>
      <c r="BN50" s="52"/>
      <c r="BO50" s="52"/>
      <c r="BP50" s="52"/>
      <c r="BQ50" s="52"/>
      <c r="BR50" s="52"/>
      <c r="BS50" s="52"/>
      <c r="BT50" s="52"/>
      <c r="BU50" s="52"/>
      <c r="BV50" s="52"/>
      <c r="BW50" s="52"/>
      <c r="BX50" s="52"/>
      <c r="BY50" s="52"/>
      <c r="BZ50" s="52"/>
      <c r="CA50" s="52"/>
      <c r="CB50" s="52"/>
      <c r="CC50" s="52"/>
      <c r="CD50" s="52"/>
      <c r="CE50" s="52"/>
      <c r="CF50" s="52"/>
      <c r="CG50" s="52"/>
      <c r="CH50" s="52"/>
      <c r="CI50" s="52"/>
      <c r="CJ50" s="52"/>
      <c r="CK50" s="52"/>
      <c r="CL50" s="52"/>
      <c r="CM50" s="52"/>
      <c r="CN50" s="52"/>
      <c r="CO50" s="52"/>
      <c r="CP50" s="52"/>
      <c r="CQ50" s="52"/>
      <c r="CR50" s="52"/>
      <c r="CS50" s="52"/>
      <c r="CT50" s="52"/>
      <c r="CU50" s="52"/>
      <c r="CV50" s="52"/>
      <c r="CW50" s="52"/>
      <c r="CX50" s="52"/>
      <c r="CY50" s="52"/>
      <c r="CZ50" s="52"/>
      <c r="DA50" s="52"/>
      <c r="DB50" s="52"/>
      <c r="DC50" s="52"/>
      <c r="DD50" s="52"/>
      <c r="DE50" s="52"/>
      <c r="DF50" s="52"/>
      <c r="DG50" s="52"/>
      <c r="DH50" s="52"/>
      <c r="DI50" s="52"/>
      <c r="DJ50" s="52"/>
      <c r="DK50" s="52"/>
      <c r="DL50" s="52"/>
      <c r="DM50" s="52"/>
      <c r="DN50" s="52"/>
      <c r="DO50" s="52"/>
      <c r="DP50" s="52"/>
      <c r="DQ50" s="52"/>
      <c r="DR50" s="52"/>
      <c r="DS50" s="52"/>
      <c r="DT50" s="52"/>
      <c r="DU50" s="52"/>
      <c r="DV50" s="52"/>
      <c r="DW50" s="52"/>
      <c r="DX50" s="52"/>
      <c r="DY50" s="52"/>
      <c r="DZ50" s="52"/>
      <c r="EA50" s="52"/>
      <c r="EB50" s="52"/>
      <c r="EC50" s="52"/>
      <c r="ED50" s="52"/>
      <c r="EE50" s="52"/>
      <c r="EF50" s="52"/>
      <c r="EG50" s="52"/>
      <c r="EH50" s="52"/>
      <c r="EI50" s="52"/>
      <c r="EJ50" s="52"/>
      <c r="EK50" s="52"/>
      <c r="EL50" s="52"/>
      <c r="EM50" s="52"/>
      <c r="EN50" s="52"/>
      <c r="EO50" s="52"/>
      <c r="EP50" s="52"/>
      <c r="EQ50" s="52"/>
      <c r="ER50" s="52"/>
      <c r="ES50" s="52"/>
      <c r="ET50" s="52"/>
      <c r="EU50" s="52"/>
      <c r="EV50" s="52"/>
      <c r="EW50" s="52"/>
      <c r="EX50" s="52"/>
      <c r="EY50" s="52"/>
      <c r="EZ50" s="52"/>
      <c r="FA50" s="52"/>
      <c r="FB50" s="52"/>
      <c r="FC50" s="52"/>
      <c r="FD50" s="52"/>
      <c r="FE50" s="52"/>
      <c r="FF50" s="52"/>
      <c r="FG50" s="52"/>
      <c r="FH50" s="52"/>
      <c r="FI50" s="52"/>
      <c r="FJ50" s="52"/>
      <c r="FK50" s="52"/>
      <c r="FL50" s="52"/>
      <c r="FM50" s="52"/>
      <c r="FN50" s="52"/>
      <c r="FO50" s="52"/>
      <c r="FP50" s="52"/>
      <c r="FQ50" s="52"/>
      <c r="FR50" s="52"/>
      <c r="FS50" s="52"/>
      <c r="FT50" s="52"/>
      <c r="FU50" s="52"/>
      <c r="FV50" s="52"/>
      <c r="FW50" s="52"/>
      <c r="FX50" s="52"/>
      <c r="FY50" s="52"/>
      <c r="FZ50" s="52"/>
      <c r="GA50" s="52"/>
      <c r="GB50" s="52"/>
      <c r="GC50" s="52"/>
      <c r="GD50" s="52"/>
      <c r="GE50" s="52"/>
      <c r="GF50" s="52"/>
      <c r="GG50" s="52"/>
      <c r="GH50" s="52"/>
      <c r="GI50" s="52"/>
      <c r="GJ50" s="52"/>
      <c r="GK50" s="52"/>
      <c r="GL50" s="52"/>
      <c r="GM50" s="52"/>
      <c r="GN50" s="52"/>
      <c r="GO50" s="52"/>
      <c r="GP50" s="52"/>
      <c r="GQ50" s="52"/>
      <c r="GR50" s="52"/>
      <c r="GS50" s="52"/>
      <c r="GT50" s="52"/>
      <c r="GU50" s="52"/>
      <c r="GV50" s="52"/>
      <c r="GW50" s="52"/>
      <c r="GX50" s="52"/>
      <c r="GY50" s="52"/>
      <c r="GZ50" s="52"/>
      <c r="HA50" s="52"/>
    </row>
    <row r="51" spans="1:209" s="1" customFormat="1" ht="12.75">
      <c r="A51" s="23" t="s">
        <v>48</v>
      </c>
      <c r="B51" s="24"/>
      <c r="C51" s="29"/>
      <c r="D51" s="29"/>
      <c r="E51" s="29"/>
      <c r="F51" s="36"/>
      <c r="G51" s="29"/>
      <c r="H51" s="29"/>
      <c r="I51" s="31"/>
      <c r="J51" s="43"/>
      <c r="K51" s="52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2"/>
      <c r="BF51" s="52"/>
      <c r="BG51" s="52"/>
      <c r="BH51" s="52"/>
      <c r="BI51" s="52"/>
      <c r="BJ51" s="52"/>
      <c r="BK51" s="52"/>
      <c r="BL51" s="52"/>
      <c r="BM51" s="52"/>
      <c r="BN51" s="52"/>
      <c r="BO51" s="52"/>
      <c r="BP51" s="52"/>
      <c r="BQ51" s="52"/>
      <c r="BR51" s="52"/>
      <c r="BS51" s="52"/>
      <c r="BT51" s="52"/>
      <c r="BU51" s="52"/>
      <c r="BV51" s="52"/>
      <c r="BW51" s="52"/>
      <c r="BX51" s="52"/>
      <c r="BY51" s="52"/>
      <c r="BZ51" s="52"/>
      <c r="CA51" s="52"/>
      <c r="CB51" s="52"/>
      <c r="CC51" s="52"/>
      <c r="CD51" s="52"/>
      <c r="CE51" s="52"/>
      <c r="CF51" s="52"/>
      <c r="CG51" s="52"/>
      <c r="CH51" s="52"/>
      <c r="CI51" s="52"/>
      <c r="CJ51" s="52"/>
      <c r="CK51" s="52"/>
      <c r="CL51" s="52"/>
      <c r="CM51" s="52"/>
      <c r="CN51" s="52"/>
      <c r="CO51" s="52"/>
      <c r="CP51" s="52"/>
      <c r="CQ51" s="52"/>
      <c r="CR51" s="52"/>
      <c r="CS51" s="52"/>
      <c r="CT51" s="52"/>
      <c r="CU51" s="52"/>
      <c r="CV51" s="52"/>
      <c r="CW51" s="52"/>
      <c r="CX51" s="52"/>
      <c r="CY51" s="52"/>
      <c r="CZ51" s="52"/>
      <c r="DA51" s="52"/>
      <c r="DB51" s="52"/>
      <c r="DC51" s="52"/>
      <c r="DD51" s="52"/>
      <c r="DE51" s="52"/>
      <c r="DF51" s="52"/>
      <c r="DG51" s="52"/>
      <c r="DH51" s="52"/>
      <c r="DI51" s="52"/>
      <c r="DJ51" s="52"/>
      <c r="DK51" s="52"/>
      <c r="DL51" s="52"/>
      <c r="DM51" s="52"/>
      <c r="DN51" s="52"/>
      <c r="DO51" s="52"/>
      <c r="DP51" s="52"/>
      <c r="DQ51" s="52"/>
      <c r="DR51" s="52"/>
      <c r="DS51" s="52"/>
      <c r="DT51" s="52"/>
      <c r="DU51" s="52"/>
      <c r="DV51" s="52"/>
      <c r="DW51" s="52"/>
      <c r="DX51" s="52"/>
      <c r="DY51" s="52"/>
      <c r="DZ51" s="52"/>
      <c r="EA51" s="52"/>
      <c r="EB51" s="52"/>
      <c r="EC51" s="52"/>
      <c r="ED51" s="52"/>
      <c r="EE51" s="52"/>
      <c r="EF51" s="52"/>
      <c r="EG51" s="52"/>
      <c r="EH51" s="52"/>
      <c r="EI51" s="52"/>
      <c r="EJ51" s="52"/>
      <c r="EK51" s="52"/>
      <c r="EL51" s="52"/>
      <c r="EM51" s="52"/>
      <c r="EN51" s="52"/>
      <c r="EO51" s="52"/>
      <c r="EP51" s="52"/>
      <c r="EQ51" s="52"/>
      <c r="ER51" s="52"/>
      <c r="ES51" s="52"/>
      <c r="ET51" s="52"/>
      <c r="EU51" s="52"/>
      <c r="EV51" s="52"/>
      <c r="EW51" s="52"/>
      <c r="EX51" s="52"/>
      <c r="EY51" s="52"/>
      <c r="EZ51" s="52"/>
      <c r="FA51" s="52"/>
      <c r="FB51" s="52"/>
      <c r="FC51" s="52"/>
      <c r="FD51" s="52"/>
      <c r="FE51" s="52"/>
      <c r="FF51" s="52"/>
      <c r="FG51" s="52"/>
      <c r="FH51" s="52"/>
      <c r="FI51" s="52"/>
      <c r="FJ51" s="52"/>
      <c r="FK51" s="52"/>
      <c r="FL51" s="52"/>
      <c r="FM51" s="52"/>
      <c r="FN51" s="52"/>
      <c r="FO51" s="52"/>
      <c r="FP51" s="52"/>
      <c r="FQ51" s="52"/>
      <c r="FR51" s="52"/>
      <c r="FS51" s="52"/>
      <c r="FT51" s="52"/>
      <c r="FU51" s="52"/>
      <c r="FV51" s="52"/>
      <c r="FW51" s="52"/>
      <c r="FX51" s="52"/>
      <c r="FY51" s="52"/>
      <c r="FZ51" s="52"/>
      <c r="GA51" s="52"/>
      <c r="GB51" s="52"/>
      <c r="GC51" s="52"/>
      <c r="GD51" s="52"/>
      <c r="GE51" s="52"/>
      <c r="GF51" s="52"/>
      <c r="GG51" s="52"/>
      <c r="GH51" s="52"/>
      <c r="GI51" s="52"/>
      <c r="GJ51" s="52"/>
      <c r="GK51" s="52"/>
      <c r="GL51" s="52"/>
      <c r="GM51" s="52"/>
      <c r="GN51" s="52"/>
      <c r="GO51" s="52"/>
      <c r="GP51" s="52"/>
      <c r="GQ51" s="52"/>
      <c r="GR51" s="52"/>
      <c r="GS51" s="52"/>
      <c r="GT51" s="52"/>
      <c r="GU51" s="52"/>
      <c r="GV51" s="52"/>
      <c r="GW51" s="52"/>
      <c r="GX51" s="52"/>
      <c r="GY51" s="52"/>
      <c r="GZ51" s="52"/>
      <c r="HA51" s="52"/>
    </row>
    <row r="52" spans="1:209" s="1" customFormat="1" ht="12.75">
      <c r="A52" s="23" t="s">
        <v>3</v>
      </c>
      <c r="B52" s="24"/>
      <c r="C52" s="29">
        <f>C48-C49-C50</f>
        <v>2275.800000000003</v>
      </c>
      <c r="D52" s="29">
        <f>D48-D49-D50</f>
        <v>0</v>
      </c>
      <c r="E52" s="29">
        <f>E48-E49-E50</f>
        <v>-9746.5</v>
      </c>
      <c r="F52" s="36">
        <f>E52/C52*100</f>
        <v>-428.2669830389308</v>
      </c>
      <c r="G52" s="29"/>
      <c r="H52" s="29"/>
      <c r="I52" s="31"/>
      <c r="J52" s="43"/>
      <c r="K52" s="52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2"/>
      <c r="AZ52" s="52"/>
      <c r="BA52" s="52"/>
      <c r="BB52" s="52"/>
      <c r="BC52" s="52"/>
      <c r="BD52" s="52"/>
      <c r="BE52" s="52"/>
      <c r="BF52" s="52"/>
      <c r="BG52" s="52"/>
      <c r="BH52" s="52"/>
      <c r="BI52" s="52"/>
      <c r="BJ52" s="52"/>
      <c r="BK52" s="52"/>
      <c r="BL52" s="52"/>
      <c r="BM52" s="52"/>
      <c r="BN52" s="52"/>
      <c r="BO52" s="52"/>
      <c r="BP52" s="52"/>
      <c r="BQ52" s="52"/>
      <c r="BR52" s="52"/>
      <c r="BS52" s="52"/>
      <c r="BT52" s="52"/>
      <c r="BU52" s="52"/>
      <c r="BV52" s="52"/>
      <c r="BW52" s="52"/>
      <c r="BX52" s="52"/>
      <c r="BY52" s="52"/>
      <c r="BZ52" s="52"/>
      <c r="CA52" s="52"/>
      <c r="CB52" s="52"/>
      <c r="CC52" s="52"/>
      <c r="CD52" s="52"/>
      <c r="CE52" s="52"/>
      <c r="CF52" s="52"/>
      <c r="CG52" s="52"/>
      <c r="CH52" s="52"/>
      <c r="CI52" s="52"/>
      <c r="CJ52" s="52"/>
      <c r="CK52" s="52"/>
      <c r="CL52" s="52"/>
      <c r="CM52" s="52"/>
      <c r="CN52" s="52"/>
      <c r="CO52" s="52"/>
      <c r="CP52" s="52"/>
      <c r="CQ52" s="52"/>
      <c r="CR52" s="52"/>
      <c r="CS52" s="52"/>
      <c r="CT52" s="52"/>
      <c r="CU52" s="52"/>
      <c r="CV52" s="52"/>
      <c r="CW52" s="52"/>
      <c r="CX52" s="52"/>
      <c r="CY52" s="52"/>
      <c r="CZ52" s="52"/>
      <c r="DA52" s="52"/>
      <c r="DB52" s="52"/>
      <c r="DC52" s="52"/>
      <c r="DD52" s="52"/>
      <c r="DE52" s="52"/>
      <c r="DF52" s="52"/>
      <c r="DG52" s="52"/>
      <c r="DH52" s="52"/>
      <c r="DI52" s="52"/>
      <c r="DJ52" s="52"/>
      <c r="DK52" s="52"/>
      <c r="DL52" s="52"/>
      <c r="DM52" s="52"/>
      <c r="DN52" s="52"/>
      <c r="DO52" s="52"/>
      <c r="DP52" s="52"/>
      <c r="DQ52" s="52"/>
      <c r="DR52" s="52"/>
      <c r="DS52" s="52"/>
      <c r="DT52" s="52"/>
      <c r="DU52" s="52"/>
      <c r="DV52" s="52"/>
      <c r="DW52" s="52"/>
      <c r="DX52" s="52"/>
      <c r="DY52" s="52"/>
      <c r="DZ52" s="52"/>
      <c r="EA52" s="52"/>
      <c r="EB52" s="52"/>
      <c r="EC52" s="52"/>
      <c r="ED52" s="52"/>
      <c r="EE52" s="52"/>
      <c r="EF52" s="52"/>
      <c r="EG52" s="52"/>
      <c r="EH52" s="52"/>
      <c r="EI52" s="52"/>
      <c r="EJ52" s="52"/>
      <c r="EK52" s="52"/>
      <c r="EL52" s="52"/>
      <c r="EM52" s="52"/>
      <c r="EN52" s="52"/>
      <c r="EO52" s="52"/>
      <c r="EP52" s="52"/>
      <c r="EQ52" s="52"/>
      <c r="ER52" s="52"/>
      <c r="ES52" s="52"/>
      <c r="ET52" s="52"/>
      <c r="EU52" s="52"/>
      <c r="EV52" s="52"/>
      <c r="EW52" s="52"/>
      <c r="EX52" s="52"/>
      <c r="EY52" s="52"/>
      <c r="EZ52" s="52"/>
      <c r="FA52" s="52"/>
      <c r="FB52" s="52"/>
      <c r="FC52" s="52"/>
      <c r="FD52" s="52"/>
      <c r="FE52" s="52"/>
      <c r="FF52" s="52"/>
      <c r="FG52" s="52"/>
      <c r="FH52" s="52"/>
      <c r="FI52" s="52"/>
      <c r="FJ52" s="52"/>
      <c r="FK52" s="52"/>
      <c r="FL52" s="52"/>
      <c r="FM52" s="52"/>
      <c r="FN52" s="52"/>
      <c r="FO52" s="52"/>
      <c r="FP52" s="52"/>
      <c r="FQ52" s="52"/>
      <c r="FR52" s="52"/>
      <c r="FS52" s="52"/>
      <c r="FT52" s="52"/>
      <c r="FU52" s="52"/>
      <c r="FV52" s="52"/>
      <c r="FW52" s="52"/>
      <c r="FX52" s="52"/>
      <c r="FY52" s="52"/>
      <c r="FZ52" s="52"/>
      <c r="GA52" s="52"/>
      <c r="GB52" s="52"/>
      <c r="GC52" s="52"/>
      <c r="GD52" s="52"/>
      <c r="GE52" s="52"/>
      <c r="GF52" s="52"/>
      <c r="GG52" s="52"/>
      <c r="GH52" s="52"/>
      <c r="GI52" s="52"/>
      <c r="GJ52" s="52"/>
      <c r="GK52" s="52"/>
      <c r="GL52" s="52"/>
      <c r="GM52" s="52"/>
      <c r="GN52" s="52"/>
      <c r="GO52" s="52"/>
      <c r="GP52" s="52"/>
      <c r="GQ52" s="52"/>
      <c r="GR52" s="52"/>
      <c r="GS52" s="52"/>
      <c r="GT52" s="52"/>
      <c r="GU52" s="52"/>
      <c r="GV52" s="52"/>
      <c r="GW52" s="52"/>
      <c r="GX52" s="52"/>
      <c r="GY52" s="52"/>
      <c r="GZ52" s="52"/>
      <c r="HA52" s="52"/>
    </row>
    <row r="53" spans="1:209" s="1" customFormat="1" ht="12.75">
      <c r="A53" s="21" t="s">
        <v>83</v>
      </c>
      <c r="B53" s="76" t="s">
        <v>84</v>
      </c>
      <c r="C53" s="28">
        <v>105.5</v>
      </c>
      <c r="D53" s="28"/>
      <c r="E53" s="28">
        <v>32</v>
      </c>
      <c r="F53" s="36">
        <f>E53/C53*100</f>
        <v>30.33175355450237</v>
      </c>
      <c r="G53" s="47">
        <v>51</v>
      </c>
      <c r="H53" s="28"/>
      <c r="I53" s="77">
        <v>13</v>
      </c>
      <c r="J53" s="43">
        <f>I53/G53*100</f>
        <v>25.49019607843137</v>
      </c>
      <c r="K53" s="52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52"/>
      <c r="BM53" s="52"/>
      <c r="BN53" s="52"/>
      <c r="BO53" s="52"/>
      <c r="BP53" s="52"/>
      <c r="BQ53" s="52"/>
      <c r="BR53" s="52"/>
      <c r="BS53" s="52"/>
      <c r="BT53" s="52"/>
      <c r="BU53" s="52"/>
      <c r="BV53" s="52"/>
      <c r="BW53" s="52"/>
      <c r="BX53" s="52"/>
      <c r="BY53" s="52"/>
      <c r="BZ53" s="52"/>
      <c r="CA53" s="52"/>
      <c r="CB53" s="52"/>
      <c r="CC53" s="52"/>
      <c r="CD53" s="52"/>
      <c r="CE53" s="52"/>
      <c r="CF53" s="52"/>
      <c r="CG53" s="52"/>
      <c r="CH53" s="52"/>
      <c r="CI53" s="52"/>
      <c r="CJ53" s="52"/>
      <c r="CK53" s="52"/>
      <c r="CL53" s="52"/>
      <c r="CM53" s="52"/>
      <c r="CN53" s="52"/>
      <c r="CO53" s="52"/>
      <c r="CP53" s="52"/>
      <c r="CQ53" s="52"/>
      <c r="CR53" s="52"/>
      <c r="CS53" s="52"/>
      <c r="CT53" s="52"/>
      <c r="CU53" s="52"/>
      <c r="CV53" s="52"/>
      <c r="CW53" s="52"/>
      <c r="CX53" s="52"/>
      <c r="CY53" s="52"/>
      <c r="CZ53" s="52"/>
      <c r="DA53" s="52"/>
      <c r="DB53" s="52"/>
      <c r="DC53" s="52"/>
      <c r="DD53" s="52"/>
      <c r="DE53" s="52"/>
      <c r="DF53" s="52"/>
      <c r="DG53" s="52"/>
      <c r="DH53" s="52"/>
      <c r="DI53" s="52"/>
      <c r="DJ53" s="52"/>
      <c r="DK53" s="52"/>
      <c r="DL53" s="52"/>
      <c r="DM53" s="52"/>
      <c r="DN53" s="52"/>
      <c r="DO53" s="52"/>
      <c r="DP53" s="52"/>
      <c r="DQ53" s="52"/>
      <c r="DR53" s="52"/>
      <c r="DS53" s="52"/>
      <c r="DT53" s="52"/>
      <c r="DU53" s="52"/>
      <c r="DV53" s="52"/>
      <c r="DW53" s="52"/>
      <c r="DX53" s="52"/>
      <c r="DY53" s="52"/>
      <c r="DZ53" s="52"/>
      <c r="EA53" s="52"/>
      <c r="EB53" s="52"/>
      <c r="EC53" s="52"/>
      <c r="ED53" s="52"/>
      <c r="EE53" s="52"/>
      <c r="EF53" s="52"/>
      <c r="EG53" s="52"/>
      <c r="EH53" s="52"/>
      <c r="EI53" s="52"/>
      <c r="EJ53" s="52"/>
      <c r="EK53" s="52"/>
      <c r="EL53" s="52"/>
      <c r="EM53" s="52"/>
      <c r="EN53" s="52"/>
      <c r="EO53" s="52"/>
      <c r="EP53" s="52"/>
      <c r="EQ53" s="52"/>
      <c r="ER53" s="52"/>
      <c r="ES53" s="52"/>
      <c r="ET53" s="52"/>
      <c r="EU53" s="52"/>
      <c r="EV53" s="52"/>
      <c r="EW53" s="52"/>
      <c r="EX53" s="52"/>
      <c r="EY53" s="52"/>
      <c r="EZ53" s="52"/>
      <c r="FA53" s="52"/>
      <c r="FB53" s="52"/>
      <c r="FC53" s="52"/>
      <c r="FD53" s="52"/>
      <c r="FE53" s="52"/>
      <c r="FF53" s="52"/>
      <c r="FG53" s="52"/>
      <c r="FH53" s="52"/>
      <c r="FI53" s="52"/>
      <c r="FJ53" s="52"/>
      <c r="FK53" s="52"/>
      <c r="FL53" s="52"/>
      <c r="FM53" s="52"/>
      <c r="FN53" s="52"/>
      <c r="FO53" s="52"/>
      <c r="FP53" s="52"/>
      <c r="FQ53" s="52"/>
      <c r="FR53" s="52"/>
      <c r="FS53" s="52"/>
      <c r="FT53" s="52"/>
      <c r="FU53" s="52"/>
      <c r="FV53" s="52"/>
      <c r="FW53" s="52"/>
      <c r="FX53" s="52"/>
      <c r="FY53" s="52"/>
      <c r="FZ53" s="52"/>
      <c r="GA53" s="52"/>
      <c r="GB53" s="52"/>
      <c r="GC53" s="52"/>
      <c r="GD53" s="52"/>
      <c r="GE53" s="52"/>
      <c r="GF53" s="52"/>
      <c r="GG53" s="52"/>
      <c r="GH53" s="52"/>
      <c r="GI53" s="52"/>
      <c r="GJ53" s="52"/>
      <c r="GK53" s="52"/>
      <c r="GL53" s="52"/>
      <c r="GM53" s="52"/>
      <c r="GN53" s="52"/>
      <c r="GO53" s="52"/>
      <c r="GP53" s="52"/>
      <c r="GQ53" s="52"/>
      <c r="GR53" s="52"/>
      <c r="GS53" s="52"/>
      <c r="GT53" s="52"/>
      <c r="GU53" s="52"/>
      <c r="GV53" s="52"/>
      <c r="GW53" s="52"/>
      <c r="GX53" s="52"/>
      <c r="GY53" s="52"/>
      <c r="GZ53" s="52"/>
      <c r="HA53" s="52"/>
    </row>
    <row r="54" spans="1:209" s="1" customFormat="1" ht="12.75">
      <c r="A54" s="23"/>
      <c r="B54" s="24"/>
      <c r="C54" s="29"/>
      <c r="D54" s="29"/>
      <c r="E54" s="29"/>
      <c r="F54" s="36"/>
      <c r="G54" s="29"/>
      <c r="H54" s="29"/>
      <c r="I54" s="31"/>
      <c r="J54" s="40"/>
      <c r="K54" s="52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52"/>
      <c r="BD54" s="52"/>
      <c r="BE54" s="52"/>
      <c r="BF54" s="52"/>
      <c r="BG54" s="52"/>
      <c r="BH54" s="52"/>
      <c r="BI54" s="52"/>
      <c r="BJ54" s="52"/>
      <c r="BK54" s="52"/>
      <c r="BL54" s="52"/>
      <c r="BM54" s="52"/>
      <c r="BN54" s="52"/>
      <c r="BO54" s="52"/>
      <c r="BP54" s="52"/>
      <c r="BQ54" s="52"/>
      <c r="BR54" s="52"/>
      <c r="BS54" s="52"/>
      <c r="BT54" s="52"/>
      <c r="BU54" s="52"/>
      <c r="BV54" s="52"/>
      <c r="BW54" s="52"/>
      <c r="BX54" s="52"/>
      <c r="BY54" s="52"/>
      <c r="BZ54" s="52"/>
      <c r="CA54" s="52"/>
      <c r="CB54" s="52"/>
      <c r="CC54" s="52"/>
      <c r="CD54" s="52"/>
      <c r="CE54" s="52"/>
      <c r="CF54" s="52"/>
      <c r="CG54" s="52"/>
      <c r="CH54" s="52"/>
      <c r="CI54" s="52"/>
      <c r="CJ54" s="52"/>
      <c r="CK54" s="52"/>
      <c r="CL54" s="52"/>
      <c r="CM54" s="52"/>
      <c r="CN54" s="52"/>
      <c r="CO54" s="52"/>
      <c r="CP54" s="52"/>
      <c r="CQ54" s="52"/>
      <c r="CR54" s="52"/>
      <c r="CS54" s="52"/>
      <c r="CT54" s="52"/>
      <c r="CU54" s="52"/>
      <c r="CV54" s="52"/>
      <c r="CW54" s="52"/>
      <c r="CX54" s="52"/>
      <c r="CY54" s="52"/>
      <c r="CZ54" s="52"/>
      <c r="DA54" s="52"/>
      <c r="DB54" s="52"/>
      <c r="DC54" s="52"/>
      <c r="DD54" s="52"/>
      <c r="DE54" s="52"/>
      <c r="DF54" s="52"/>
      <c r="DG54" s="52"/>
      <c r="DH54" s="52"/>
      <c r="DI54" s="52"/>
      <c r="DJ54" s="52"/>
      <c r="DK54" s="52"/>
      <c r="DL54" s="52"/>
      <c r="DM54" s="52"/>
      <c r="DN54" s="52"/>
      <c r="DO54" s="52"/>
      <c r="DP54" s="52"/>
      <c r="DQ54" s="52"/>
      <c r="DR54" s="52"/>
      <c r="DS54" s="52"/>
      <c r="DT54" s="52"/>
      <c r="DU54" s="52"/>
      <c r="DV54" s="52"/>
      <c r="DW54" s="52"/>
      <c r="DX54" s="52"/>
      <c r="DY54" s="52"/>
      <c r="DZ54" s="52"/>
      <c r="EA54" s="52"/>
      <c r="EB54" s="52"/>
      <c r="EC54" s="52"/>
      <c r="ED54" s="52"/>
      <c r="EE54" s="52"/>
      <c r="EF54" s="52"/>
      <c r="EG54" s="52"/>
      <c r="EH54" s="52"/>
      <c r="EI54" s="52"/>
      <c r="EJ54" s="52"/>
      <c r="EK54" s="52"/>
      <c r="EL54" s="52"/>
      <c r="EM54" s="52"/>
      <c r="EN54" s="52"/>
      <c r="EO54" s="52"/>
      <c r="EP54" s="52"/>
      <c r="EQ54" s="52"/>
      <c r="ER54" s="52"/>
      <c r="ES54" s="52"/>
      <c r="ET54" s="52"/>
      <c r="EU54" s="52"/>
      <c r="EV54" s="52"/>
      <c r="EW54" s="52"/>
      <c r="EX54" s="52"/>
      <c r="EY54" s="52"/>
      <c r="EZ54" s="52"/>
      <c r="FA54" s="52"/>
      <c r="FB54" s="52"/>
      <c r="FC54" s="52"/>
      <c r="FD54" s="52"/>
      <c r="FE54" s="52"/>
      <c r="FF54" s="52"/>
      <c r="FG54" s="52"/>
      <c r="FH54" s="52"/>
      <c r="FI54" s="52"/>
      <c r="FJ54" s="52"/>
      <c r="FK54" s="52"/>
      <c r="FL54" s="52"/>
      <c r="FM54" s="52"/>
      <c r="FN54" s="52"/>
      <c r="FO54" s="52"/>
      <c r="FP54" s="52"/>
      <c r="FQ54" s="52"/>
      <c r="FR54" s="52"/>
      <c r="FS54" s="52"/>
      <c r="FT54" s="52"/>
      <c r="FU54" s="52"/>
      <c r="FV54" s="52"/>
      <c r="FW54" s="52"/>
      <c r="FX54" s="52"/>
      <c r="FY54" s="52"/>
      <c r="FZ54" s="52"/>
      <c r="GA54" s="52"/>
      <c r="GB54" s="52"/>
      <c r="GC54" s="52"/>
      <c r="GD54" s="52"/>
      <c r="GE54" s="52"/>
      <c r="GF54" s="52"/>
      <c r="GG54" s="52"/>
      <c r="GH54" s="52"/>
      <c r="GI54" s="52"/>
      <c r="GJ54" s="52"/>
      <c r="GK54" s="52"/>
      <c r="GL54" s="52"/>
      <c r="GM54" s="52"/>
      <c r="GN54" s="52"/>
      <c r="GO54" s="52"/>
      <c r="GP54" s="52"/>
      <c r="GQ54" s="52"/>
      <c r="GR54" s="52"/>
      <c r="GS54" s="52"/>
      <c r="GT54" s="52"/>
      <c r="GU54" s="52"/>
      <c r="GV54" s="52"/>
      <c r="GW54" s="52"/>
      <c r="GX54" s="52"/>
      <c r="GY54" s="52"/>
      <c r="GZ54" s="52"/>
      <c r="HA54" s="52"/>
    </row>
    <row r="55" spans="1:209" s="1" customFormat="1" ht="12.75">
      <c r="A55" s="23"/>
      <c r="B55" s="24"/>
      <c r="C55" s="29"/>
      <c r="D55" s="29"/>
      <c r="E55" s="29"/>
      <c r="F55" s="36"/>
      <c r="G55" s="29"/>
      <c r="H55" s="29"/>
      <c r="I55" s="31"/>
      <c r="J55" s="40"/>
      <c r="K55" s="52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2"/>
      <c r="BC55" s="52"/>
      <c r="BD55" s="52"/>
      <c r="BE55" s="52"/>
      <c r="BF55" s="52"/>
      <c r="BG55" s="52"/>
      <c r="BH55" s="52"/>
      <c r="BI55" s="52"/>
      <c r="BJ55" s="52"/>
      <c r="BK55" s="52"/>
      <c r="BL55" s="52"/>
      <c r="BM55" s="52"/>
      <c r="BN55" s="52"/>
      <c r="BO55" s="52"/>
      <c r="BP55" s="52"/>
      <c r="BQ55" s="52"/>
      <c r="BR55" s="52"/>
      <c r="BS55" s="52"/>
      <c r="BT55" s="52"/>
      <c r="BU55" s="52"/>
      <c r="BV55" s="52"/>
      <c r="BW55" s="52"/>
      <c r="BX55" s="52"/>
      <c r="BY55" s="52"/>
      <c r="BZ55" s="52"/>
      <c r="CA55" s="52"/>
      <c r="CB55" s="52"/>
      <c r="CC55" s="52"/>
      <c r="CD55" s="52"/>
      <c r="CE55" s="52"/>
      <c r="CF55" s="52"/>
      <c r="CG55" s="52"/>
      <c r="CH55" s="52"/>
      <c r="CI55" s="52"/>
      <c r="CJ55" s="52"/>
      <c r="CK55" s="52"/>
      <c r="CL55" s="52"/>
      <c r="CM55" s="52"/>
      <c r="CN55" s="52"/>
      <c r="CO55" s="52"/>
      <c r="CP55" s="52"/>
      <c r="CQ55" s="52"/>
      <c r="CR55" s="52"/>
      <c r="CS55" s="52"/>
      <c r="CT55" s="52"/>
      <c r="CU55" s="52"/>
      <c r="CV55" s="52"/>
      <c r="CW55" s="52"/>
      <c r="CX55" s="52"/>
      <c r="CY55" s="52"/>
      <c r="CZ55" s="52"/>
      <c r="DA55" s="52"/>
      <c r="DB55" s="52"/>
      <c r="DC55" s="52"/>
      <c r="DD55" s="52"/>
      <c r="DE55" s="52"/>
      <c r="DF55" s="52"/>
      <c r="DG55" s="52"/>
      <c r="DH55" s="52"/>
      <c r="DI55" s="52"/>
      <c r="DJ55" s="52"/>
      <c r="DK55" s="52"/>
      <c r="DL55" s="52"/>
      <c r="DM55" s="52"/>
      <c r="DN55" s="52"/>
      <c r="DO55" s="52"/>
      <c r="DP55" s="52"/>
      <c r="DQ55" s="52"/>
      <c r="DR55" s="52"/>
      <c r="DS55" s="52"/>
      <c r="DT55" s="52"/>
      <c r="DU55" s="52"/>
      <c r="DV55" s="52"/>
      <c r="DW55" s="52"/>
      <c r="DX55" s="52"/>
      <c r="DY55" s="52"/>
      <c r="DZ55" s="52"/>
      <c r="EA55" s="52"/>
      <c r="EB55" s="52"/>
      <c r="EC55" s="52"/>
      <c r="ED55" s="52"/>
      <c r="EE55" s="52"/>
      <c r="EF55" s="52"/>
      <c r="EG55" s="52"/>
      <c r="EH55" s="52"/>
      <c r="EI55" s="52"/>
      <c r="EJ55" s="52"/>
      <c r="EK55" s="52"/>
      <c r="EL55" s="52"/>
      <c r="EM55" s="52"/>
      <c r="EN55" s="52"/>
      <c r="EO55" s="52"/>
      <c r="EP55" s="52"/>
      <c r="EQ55" s="52"/>
      <c r="ER55" s="52"/>
      <c r="ES55" s="52"/>
      <c r="ET55" s="52"/>
      <c r="EU55" s="52"/>
      <c r="EV55" s="52"/>
      <c r="EW55" s="52"/>
      <c r="EX55" s="52"/>
      <c r="EY55" s="52"/>
      <c r="EZ55" s="52"/>
      <c r="FA55" s="52"/>
      <c r="FB55" s="52"/>
      <c r="FC55" s="52"/>
      <c r="FD55" s="52"/>
      <c r="FE55" s="52"/>
      <c r="FF55" s="52"/>
      <c r="FG55" s="52"/>
      <c r="FH55" s="52"/>
      <c r="FI55" s="52"/>
      <c r="FJ55" s="52"/>
      <c r="FK55" s="52"/>
      <c r="FL55" s="52"/>
      <c r="FM55" s="52"/>
      <c r="FN55" s="52"/>
      <c r="FO55" s="52"/>
      <c r="FP55" s="52"/>
      <c r="FQ55" s="52"/>
      <c r="FR55" s="52"/>
      <c r="FS55" s="52"/>
      <c r="FT55" s="52"/>
      <c r="FU55" s="52"/>
      <c r="FV55" s="52"/>
      <c r="FW55" s="52"/>
      <c r="FX55" s="52"/>
      <c r="FY55" s="52"/>
      <c r="FZ55" s="52"/>
      <c r="GA55" s="52"/>
      <c r="GB55" s="52"/>
      <c r="GC55" s="52"/>
      <c r="GD55" s="52"/>
      <c r="GE55" s="52"/>
      <c r="GF55" s="52"/>
      <c r="GG55" s="52"/>
      <c r="GH55" s="52"/>
      <c r="GI55" s="52"/>
      <c r="GJ55" s="52"/>
      <c r="GK55" s="52"/>
      <c r="GL55" s="52"/>
      <c r="GM55" s="52"/>
      <c r="GN55" s="52"/>
      <c r="GO55" s="52"/>
      <c r="GP55" s="52"/>
      <c r="GQ55" s="52"/>
      <c r="GR55" s="52"/>
      <c r="GS55" s="52"/>
      <c r="GT55" s="52"/>
      <c r="GU55" s="52"/>
      <c r="GV55" s="52"/>
      <c r="GW55" s="52"/>
      <c r="GX55" s="52"/>
      <c r="GY55" s="52"/>
      <c r="GZ55" s="52"/>
      <c r="HA55" s="52"/>
    </row>
    <row r="56" spans="1:209" s="1" customFormat="1" ht="12.75">
      <c r="A56" s="21" t="s">
        <v>11</v>
      </c>
      <c r="B56" s="22" t="s">
        <v>13</v>
      </c>
      <c r="C56" s="47">
        <v>1535.1</v>
      </c>
      <c r="D56" s="28"/>
      <c r="E56" s="47">
        <v>1098.5</v>
      </c>
      <c r="F56" s="39">
        <f aca="true" t="shared" si="5" ref="F56:F61">E56/C56*100</f>
        <v>71.55885610057977</v>
      </c>
      <c r="G56" s="28">
        <v>0</v>
      </c>
      <c r="H56" s="29"/>
      <c r="I56" s="72">
        <v>0</v>
      </c>
      <c r="J56" s="40">
        <v>0</v>
      </c>
      <c r="K56" s="51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52"/>
      <c r="BK56" s="52"/>
      <c r="BL56" s="52"/>
      <c r="BM56" s="52"/>
      <c r="BN56" s="52"/>
      <c r="BO56" s="52"/>
      <c r="BP56" s="52"/>
      <c r="BQ56" s="52"/>
      <c r="BR56" s="52"/>
      <c r="BS56" s="52"/>
      <c r="BT56" s="52"/>
      <c r="BU56" s="52"/>
      <c r="BV56" s="52"/>
      <c r="BW56" s="52"/>
      <c r="BX56" s="52"/>
      <c r="BY56" s="52"/>
      <c r="BZ56" s="52"/>
      <c r="CA56" s="52"/>
      <c r="CB56" s="52"/>
      <c r="CC56" s="52"/>
      <c r="CD56" s="52"/>
      <c r="CE56" s="52"/>
      <c r="CF56" s="52"/>
      <c r="CG56" s="52"/>
      <c r="CH56" s="52"/>
      <c r="CI56" s="52"/>
      <c r="CJ56" s="52"/>
      <c r="CK56" s="52"/>
      <c r="CL56" s="52"/>
      <c r="CM56" s="52"/>
      <c r="CN56" s="52"/>
      <c r="CO56" s="52"/>
      <c r="CP56" s="52"/>
      <c r="CQ56" s="52"/>
      <c r="CR56" s="52"/>
      <c r="CS56" s="52"/>
      <c r="CT56" s="52"/>
      <c r="CU56" s="52"/>
      <c r="CV56" s="52"/>
      <c r="CW56" s="52"/>
      <c r="CX56" s="52"/>
      <c r="CY56" s="52"/>
      <c r="CZ56" s="52"/>
      <c r="DA56" s="52"/>
      <c r="DB56" s="52"/>
      <c r="DC56" s="52"/>
      <c r="DD56" s="52"/>
      <c r="DE56" s="52"/>
      <c r="DF56" s="52"/>
      <c r="DG56" s="52"/>
      <c r="DH56" s="52"/>
      <c r="DI56" s="52"/>
      <c r="DJ56" s="52"/>
      <c r="DK56" s="52"/>
      <c r="DL56" s="52"/>
      <c r="DM56" s="52"/>
      <c r="DN56" s="52"/>
      <c r="DO56" s="52"/>
      <c r="DP56" s="52"/>
      <c r="DQ56" s="52"/>
      <c r="DR56" s="52"/>
      <c r="DS56" s="52"/>
      <c r="DT56" s="52"/>
      <c r="DU56" s="52"/>
      <c r="DV56" s="52"/>
      <c r="DW56" s="52"/>
      <c r="DX56" s="52"/>
      <c r="DY56" s="52"/>
      <c r="DZ56" s="52"/>
      <c r="EA56" s="52"/>
      <c r="EB56" s="52"/>
      <c r="EC56" s="52"/>
      <c r="ED56" s="52"/>
      <c r="EE56" s="52"/>
      <c r="EF56" s="52"/>
      <c r="EG56" s="52"/>
      <c r="EH56" s="52"/>
      <c r="EI56" s="52"/>
      <c r="EJ56" s="52"/>
      <c r="EK56" s="52"/>
      <c r="EL56" s="52"/>
      <c r="EM56" s="52"/>
      <c r="EN56" s="52"/>
      <c r="EO56" s="52"/>
      <c r="EP56" s="52"/>
      <c r="EQ56" s="52"/>
      <c r="ER56" s="52"/>
      <c r="ES56" s="52"/>
      <c r="ET56" s="52"/>
      <c r="EU56" s="52"/>
      <c r="EV56" s="52"/>
      <c r="EW56" s="52"/>
      <c r="EX56" s="52"/>
      <c r="EY56" s="52"/>
      <c r="EZ56" s="52"/>
      <c r="FA56" s="52"/>
      <c r="FB56" s="52"/>
      <c r="FC56" s="52"/>
      <c r="FD56" s="52"/>
      <c r="FE56" s="52"/>
      <c r="FF56" s="52"/>
      <c r="FG56" s="52"/>
      <c r="FH56" s="52"/>
      <c r="FI56" s="52"/>
      <c r="FJ56" s="52"/>
      <c r="FK56" s="52"/>
      <c r="FL56" s="52"/>
      <c r="FM56" s="52"/>
      <c r="FN56" s="52"/>
      <c r="FO56" s="52"/>
      <c r="FP56" s="52"/>
      <c r="FQ56" s="52"/>
      <c r="FR56" s="52"/>
      <c r="FS56" s="52"/>
      <c r="FT56" s="52"/>
      <c r="FU56" s="52"/>
      <c r="FV56" s="52"/>
      <c r="FW56" s="52"/>
      <c r="FX56" s="52"/>
      <c r="FY56" s="52"/>
      <c r="FZ56" s="52"/>
      <c r="GA56" s="52"/>
      <c r="GB56" s="52"/>
      <c r="GC56" s="52"/>
      <c r="GD56" s="52"/>
      <c r="GE56" s="52"/>
      <c r="GF56" s="52"/>
      <c r="GG56" s="52"/>
      <c r="GH56" s="52"/>
      <c r="GI56" s="52"/>
      <c r="GJ56" s="52"/>
      <c r="GK56" s="52"/>
      <c r="GL56" s="52"/>
      <c r="GM56" s="52"/>
      <c r="GN56" s="52"/>
      <c r="GO56" s="52"/>
      <c r="GP56" s="52"/>
      <c r="GQ56" s="52"/>
      <c r="GR56" s="52"/>
      <c r="GS56" s="52"/>
      <c r="GT56" s="52"/>
      <c r="GU56" s="52"/>
      <c r="GV56" s="52"/>
      <c r="GW56" s="52"/>
      <c r="GX56" s="52"/>
      <c r="GY56" s="52"/>
      <c r="GZ56" s="52"/>
      <c r="HA56" s="52"/>
    </row>
    <row r="57" spans="1:209" s="1" customFormat="1" ht="12.75">
      <c r="A57" s="23" t="s">
        <v>48</v>
      </c>
      <c r="B57" s="24"/>
      <c r="C57" s="29">
        <v>8</v>
      </c>
      <c r="D57" s="29"/>
      <c r="E57" s="29">
        <v>4.2</v>
      </c>
      <c r="F57" s="36">
        <f t="shared" si="5"/>
        <v>52.5</v>
      </c>
      <c r="G57" s="29"/>
      <c r="H57" s="29"/>
      <c r="I57" s="31"/>
      <c r="J57" s="40"/>
      <c r="K57" s="52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52"/>
      <c r="BK57" s="52"/>
      <c r="BL57" s="52"/>
      <c r="BM57" s="52"/>
      <c r="BN57" s="52"/>
      <c r="BO57" s="52"/>
      <c r="BP57" s="52"/>
      <c r="BQ57" s="52"/>
      <c r="BR57" s="52"/>
      <c r="BS57" s="52"/>
      <c r="BT57" s="52"/>
      <c r="BU57" s="52"/>
      <c r="BV57" s="52"/>
      <c r="BW57" s="52"/>
      <c r="BX57" s="52"/>
      <c r="BY57" s="52"/>
      <c r="BZ57" s="52"/>
      <c r="CA57" s="52"/>
      <c r="CB57" s="52"/>
      <c r="CC57" s="52"/>
      <c r="CD57" s="52"/>
      <c r="CE57" s="52"/>
      <c r="CF57" s="52"/>
      <c r="CG57" s="52"/>
      <c r="CH57" s="52"/>
      <c r="CI57" s="52"/>
      <c r="CJ57" s="52"/>
      <c r="CK57" s="52"/>
      <c r="CL57" s="52"/>
      <c r="CM57" s="52"/>
      <c r="CN57" s="52"/>
      <c r="CO57" s="52"/>
      <c r="CP57" s="52"/>
      <c r="CQ57" s="52"/>
      <c r="CR57" s="52"/>
      <c r="CS57" s="52"/>
      <c r="CT57" s="52"/>
      <c r="CU57" s="52"/>
      <c r="CV57" s="52"/>
      <c r="CW57" s="52"/>
      <c r="CX57" s="52"/>
      <c r="CY57" s="52"/>
      <c r="CZ57" s="52"/>
      <c r="DA57" s="52"/>
      <c r="DB57" s="52"/>
      <c r="DC57" s="52"/>
      <c r="DD57" s="52"/>
      <c r="DE57" s="52"/>
      <c r="DF57" s="52"/>
      <c r="DG57" s="52"/>
      <c r="DH57" s="52"/>
      <c r="DI57" s="52"/>
      <c r="DJ57" s="52"/>
      <c r="DK57" s="52"/>
      <c r="DL57" s="52"/>
      <c r="DM57" s="52"/>
      <c r="DN57" s="52"/>
      <c r="DO57" s="52"/>
      <c r="DP57" s="52"/>
      <c r="DQ57" s="52"/>
      <c r="DR57" s="52"/>
      <c r="DS57" s="52"/>
      <c r="DT57" s="52"/>
      <c r="DU57" s="52"/>
      <c r="DV57" s="52"/>
      <c r="DW57" s="52"/>
      <c r="DX57" s="52"/>
      <c r="DY57" s="52"/>
      <c r="DZ57" s="52"/>
      <c r="EA57" s="52"/>
      <c r="EB57" s="52"/>
      <c r="EC57" s="52"/>
      <c r="ED57" s="52"/>
      <c r="EE57" s="52"/>
      <c r="EF57" s="52"/>
      <c r="EG57" s="52"/>
      <c r="EH57" s="52"/>
      <c r="EI57" s="52"/>
      <c r="EJ57" s="52"/>
      <c r="EK57" s="52"/>
      <c r="EL57" s="52"/>
      <c r="EM57" s="52"/>
      <c r="EN57" s="52"/>
      <c r="EO57" s="52"/>
      <c r="EP57" s="52"/>
      <c r="EQ57" s="52"/>
      <c r="ER57" s="52"/>
      <c r="ES57" s="52"/>
      <c r="ET57" s="52"/>
      <c r="EU57" s="52"/>
      <c r="EV57" s="52"/>
      <c r="EW57" s="52"/>
      <c r="EX57" s="52"/>
      <c r="EY57" s="52"/>
      <c r="EZ57" s="52"/>
      <c r="FA57" s="52"/>
      <c r="FB57" s="52"/>
      <c r="FC57" s="52"/>
      <c r="FD57" s="52"/>
      <c r="FE57" s="52"/>
      <c r="FF57" s="52"/>
      <c r="FG57" s="52"/>
      <c r="FH57" s="52"/>
      <c r="FI57" s="52"/>
      <c r="FJ57" s="52"/>
      <c r="FK57" s="52"/>
      <c r="FL57" s="52"/>
      <c r="FM57" s="52"/>
      <c r="FN57" s="52"/>
      <c r="FO57" s="52"/>
      <c r="FP57" s="52"/>
      <c r="FQ57" s="52"/>
      <c r="FR57" s="52"/>
      <c r="FS57" s="52"/>
      <c r="FT57" s="52"/>
      <c r="FU57" s="52"/>
      <c r="FV57" s="52"/>
      <c r="FW57" s="52"/>
      <c r="FX57" s="52"/>
      <c r="FY57" s="52"/>
      <c r="FZ57" s="52"/>
      <c r="GA57" s="52"/>
      <c r="GB57" s="52"/>
      <c r="GC57" s="52"/>
      <c r="GD57" s="52"/>
      <c r="GE57" s="52"/>
      <c r="GF57" s="52"/>
      <c r="GG57" s="52"/>
      <c r="GH57" s="52"/>
      <c r="GI57" s="52"/>
      <c r="GJ57" s="52"/>
      <c r="GK57" s="52"/>
      <c r="GL57" s="52"/>
      <c r="GM57" s="52"/>
      <c r="GN57" s="52"/>
      <c r="GO57" s="52"/>
      <c r="GP57" s="52"/>
      <c r="GQ57" s="52"/>
      <c r="GR57" s="52"/>
      <c r="GS57" s="52"/>
      <c r="GT57" s="52"/>
      <c r="GU57" s="52"/>
      <c r="GV57" s="52"/>
      <c r="GW57" s="52"/>
      <c r="GX57" s="52"/>
      <c r="GY57" s="52"/>
      <c r="GZ57" s="52"/>
      <c r="HA57" s="52"/>
    </row>
    <row r="58" spans="1:209" s="1" customFormat="1" ht="12.75">
      <c r="A58" s="23" t="s">
        <v>3</v>
      </c>
      <c r="B58" s="24"/>
      <c r="C58" s="46">
        <f>C56-C57</f>
        <v>1527.1</v>
      </c>
      <c r="D58" s="29">
        <f>D56-D57</f>
        <v>0</v>
      </c>
      <c r="E58" s="46">
        <f>E56-E57</f>
        <v>1094.3</v>
      </c>
      <c r="F58" s="36">
        <f t="shared" si="5"/>
        <v>71.65869949577632</v>
      </c>
      <c r="G58" s="29">
        <v>0</v>
      </c>
      <c r="H58" s="29"/>
      <c r="I58" s="31">
        <v>0</v>
      </c>
      <c r="J58" s="37">
        <v>0</v>
      </c>
      <c r="K58" s="52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2"/>
      <c r="AU58" s="52"/>
      <c r="AV58" s="52"/>
      <c r="AW58" s="52"/>
      <c r="AX58" s="52"/>
      <c r="AY58" s="52"/>
      <c r="AZ58" s="52"/>
      <c r="BA58" s="52"/>
      <c r="BB58" s="52"/>
      <c r="BC58" s="52"/>
      <c r="BD58" s="52"/>
      <c r="BE58" s="52"/>
      <c r="BF58" s="52"/>
      <c r="BG58" s="52"/>
      <c r="BH58" s="52"/>
      <c r="BI58" s="52"/>
      <c r="BJ58" s="52"/>
      <c r="BK58" s="52"/>
      <c r="BL58" s="52"/>
      <c r="BM58" s="52"/>
      <c r="BN58" s="52"/>
      <c r="BO58" s="52"/>
      <c r="BP58" s="52"/>
      <c r="BQ58" s="52"/>
      <c r="BR58" s="52"/>
      <c r="BS58" s="52"/>
      <c r="BT58" s="52"/>
      <c r="BU58" s="52"/>
      <c r="BV58" s="52"/>
      <c r="BW58" s="52"/>
      <c r="BX58" s="52"/>
      <c r="BY58" s="52"/>
      <c r="BZ58" s="52"/>
      <c r="CA58" s="52"/>
      <c r="CB58" s="52"/>
      <c r="CC58" s="52"/>
      <c r="CD58" s="52"/>
      <c r="CE58" s="52"/>
      <c r="CF58" s="52"/>
      <c r="CG58" s="52"/>
      <c r="CH58" s="52"/>
      <c r="CI58" s="52"/>
      <c r="CJ58" s="52"/>
      <c r="CK58" s="52"/>
      <c r="CL58" s="52"/>
      <c r="CM58" s="52"/>
      <c r="CN58" s="52"/>
      <c r="CO58" s="52"/>
      <c r="CP58" s="52"/>
      <c r="CQ58" s="52"/>
      <c r="CR58" s="52"/>
      <c r="CS58" s="52"/>
      <c r="CT58" s="52"/>
      <c r="CU58" s="52"/>
      <c r="CV58" s="52"/>
      <c r="CW58" s="52"/>
      <c r="CX58" s="52"/>
      <c r="CY58" s="52"/>
      <c r="CZ58" s="52"/>
      <c r="DA58" s="52"/>
      <c r="DB58" s="52"/>
      <c r="DC58" s="52"/>
      <c r="DD58" s="52"/>
      <c r="DE58" s="52"/>
      <c r="DF58" s="52"/>
      <c r="DG58" s="52"/>
      <c r="DH58" s="52"/>
      <c r="DI58" s="52"/>
      <c r="DJ58" s="52"/>
      <c r="DK58" s="52"/>
      <c r="DL58" s="52"/>
      <c r="DM58" s="52"/>
      <c r="DN58" s="52"/>
      <c r="DO58" s="52"/>
      <c r="DP58" s="52"/>
      <c r="DQ58" s="52"/>
      <c r="DR58" s="52"/>
      <c r="DS58" s="52"/>
      <c r="DT58" s="52"/>
      <c r="DU58" s="52"/>
      <c r="DV58" s="52"/>
      <c r="DW58" s="52"/>
      <c r="DX58" s="52"/>
      <c r="DY58" s="52"/>
      <c r="DZ58" s="52"/>
      <c r="EA58" s="52"/>
      <c r="EB58" s="52"/>
      <c r="EC58" s="52"/>
      <c r="ED58" s="52"/>
      <c r="EE58" s="52"/>
      <c r="EF58" s="52"/>
      <c r="EG58" s="52"/>
      <c r="EH58" s="52"/>
      <c r="EI58" s="52"/>
      <c r="EJ58" s="52"/>
      <c r="EK58" s="52"/>
      <c r="EL58" s="52"/>
      <c r="EM58" s="52"/>
      <c r="EN58" s="52"/>
      <c r="EO58" s="52"/>
      <c r="EP58" s="52"/>
      <c r="EQ58" s="52"/>
      <c r="ER58" s="52"/>
      <c r="ES58" s="52"/>
      <c r="ET58" s="52"/>
      <c r="EU58" s="52"/>
      <c r="EV58" s="52"/>
      <c r="EW58" s="52"/>
      <c r="EX58" s="52"/>
      <c r="EY58" s="52"/>
      <c r="EZ58" s="52"/>
      <c r="FA58" s="52"/>
      <c r="FB58" s="52"/>
      <c r="FC58" s="52"/>
      <c r="FD58" s="52"/>
      <c r="FE58" s="52"/>
      <c r="FF58" s="52"/>
      <c r="FG58" s="52"/>
      <c r="FH58" s="52"/>
      <c r="FI58" s="52"/>
      <c r="FJ58" s="52"/>
      <c r="FK58" s="52"/>
      <c r="FL58" s="52"/>
      <c r="FM58" s="52"/>
      <c r="FN58" s="52"/>
      <c r="FO58" s="52"/>
      <c r="FP58" s="52"/>
      <c r="FQ58" s="52"/>
      <c r="FR58" s="52"/>
      <c r="FS58" s="52"/>
      <c r="FT58" s="52"/>
      <c r="FU58" s="52"/>
      <c r="FV58" s="52"/>
      <c r="FW58" s="52"/>
      <c r="FX58" s="52"/>
      <c r="FY58" s="52"/>
      <c r="FZ58" s="52"/>
      <c r="GA58" s="52"/>
      <c r="GB58" s="52"/>
      <c r="GC58" s="52"/>
      <c r="GD58" s="52"/>
      <c r="GE58" s="52"/>
      <c r="GF58" s="52"/>
      <c r="GG58" s="52"/>
      <c r="GH58" s="52"/>
      <c r="GI58" s="52"/>
      <c r="GJ58" s="52"/>
      <c r="GK58" s="52"/>
      <c r="GL58" s="52"/>
      <c r="GM58" s="52"/>
      <c r="GN58" s="52"/>
      <c r="GO58" s="52"/>
      <c r="GP58" s="52"/>
      <c r="GQ58" s="52"/>
      <c r="GR58" s="52"/>
      <c r="GS58" s="52"/>
      <c r="GT58" s="52"/>
      <c r="GU58" s="52"/>
      <c r="GV58" s="52"/>
      <c r="GW58" s="52"/>
      <c r="GX58" s="52"/>
      <c r="GY58" s="52"/>
      <c r="GZ58" s="52"/>
      <c r="HA58" s="52"/>
    </row>
    <row r="59" spans="1:209" s="2" customFormat="1" ht="14.25" customHeight="1">
      <c r="A59" s="21" t="s">
        <v>10</v>
      </c>
      <c r="B59" s="22" t="s">
        <v>12</v>
      </c>
      <c r="C59" s="47">
        <v>2414.2</v>
      </c>
      <c r="D59" s="28"/>
      <c r="E59" s="28">
        <v>1231.5</v>
      </c>
      <c r="F59" s="39">
        <f t="shared" si="5"/>
        <v>51.0106867699445</v>
      </c>
      <c r="G59" s="29"/>
      <c r="H59" s="29"/>
      <c r="I59" s="31"/>
      <c r="J59" s="28"/>
      <c r="K59" s="51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51"/>
      <c r="AS59" s="51"/>
      <c r="AT59" s="51"/>
      <c r="AU59" s="51"/>
      <c r="AV59" s="51"/>
      <c r="AW59" s="51"/>
      <c r="AX59" s="51"/>
      <c r="AY59" s="51"/>
      <c r="AZ59" s="51"/>
      <c r="BA59" s="51"/>
      <c r="BB59" s="51"/>
      <c r="BC59" s="51"/>
      <c r="BD59" s="51"/>
      <c r="BE59" s="51"/>
      <c r="BF59" s="51"/>
      <c r="BG59" s="51"/>
      <c r="BH59" s="51"/>
      <c r="BI59" s="51"/>
      <c r="BJ59" s="51"/>
      <c r="BK59" s="51"/>
      <c r="BL59" s="51"/>
      <c r="BM59" s="51"/>
      <c r="BN59" s="51"/>
      <c r="BO59" s="51"/>
      <c r="BP59" s="51"/>
      <c r="BQ59" s="51"/>
      <c r="BR59" s="51"/>
      <c r="BS59" s="51"/>
      <c r="BT59" s="51"/>
      <c r="BU59" s="51"/>
      <c r="BV59" s="51"/>
      <c r="BW59" s="51"/>
      <c r="BX59" s="51"/>
      <c r="BY59" s="51"/>
      <c r="BZ59" s="51"/>
      <c r="CA59" s="51"/>
      <c r="CB59" s="51"/>
      <c r="CC59" s="51"/>
      <c r="CD59" s="51"/>
      <c r="CE59" s="51"/>
      <c r="CF59" s="51"/>
      <c r="CG59" s="51"/>
      <c r="CH59" s="51"/>
      <c r="CI59" s="51"/>
      <c r="CJ59" s="51"/>
      <c r="CK59" s="51"/>
      <c r="CL59" s="51"/>
      <c r="CM59" s="51"/>
      <c r="CN59" s="51"/>
      <c r="CO59" s="51"/>
      <c r="CP59" s="51"/>
      <c r="CQ59" s="51"/>
      <c r="CR59" s="51"/>
      <c r="CS59" s="51"/>
      <c r="CT59" s="51"/>
      <c r="CU59" s="51"/>
      <c r="CV59" s="51"/>
      <c r="CW59" s="51"/>
      <c r="CX59" s="51"/>
      <c r="CY59" s="51"/>
      <c r="CZ59" s="51"/>
      <c r="DA59" s="51"/>
      <c r="DB59" s="51"/>
      <c r="DC59" s="51"/>
      <c r="DD59" s="51"/>
      <c r="DE59" s="51"/>
      <c r="DF59" s="51"/>
      <c r="DG59" s="51"/>
      <c r="DH59" s="51"/>
      <c r="DI59" s="51"/>
      <c r="DJ59" s="51"/>
      <c r="DK59" s="51"/>
      <c r="DL59" s="51"/>
      <c r="DM59" s="51"/>
      <c r="DN59" s="51"/>
      <c r="DO59" s="51"/>
      <c r="DP59" s="51"/>
      <c r="DQ59" s="51"/>
      <c r="DR59" s="51"/>
      <c r="DS59" s="51"/>
      <c r="DT59" s="51"/>
      <c r="DU59" s="51"/>
      <c r="DV59" s="51"/>
      <c r="DW59" s="51"/>
      <c r="DX59" s="51"/>
      <c r="DY59" s="51"/>
      <c r="DZ59" s="51"/>
      <c r="EA59" s="51"/>
      <c r="EB59" s="51"/>
      <c r="EC59" s="51"/>
      <c r="ED59" s="51"/>
      <c r="EE59" s="51"/>
      <c r="EF59" s="51"/>
      <c r="EG59" s="51"/>
      <c r="EH59" s="51"/>
      <c r="EI59" s="51"/>
      <c r="EJ59" s="51"/>
      <c r="EK59" s="51"/>
      <c r="EL59" s="51"/>
      <c r="EM59" s="51"/>
      <c r="EN59" s="51"/>
      <c r="EO59" s="51"/>
      <c r="EP59" s="51"/>
      <c r="EQ59" s="51"/>
      <c r="ER59" s="51"/>
      <c r="ES59" s="51"/>
      <c r="ET59" s="51"/>
      <c r="EU59" s="51"/>
      <c r="EV59" s="51"/>
      <c r="EW59" s="51"/>
      <c r="EX59" s="51"/>
      <c r="EY59" s="51"/>
      <c r="EZ59" s="51"/>
      <c r="FA59" s="51"/>
      <c r="FB59" s="51"/>
      <c r="FC59" s="51"/>
      <c r="FD59" s="51"/>
      <c r="FE59" s="51"/>
      <c r="FF59" s="51"/>
      <c r="FG59" s="51"/>
      <c r="FH59" s="51"/>
      <c r="FI59" s="51"/>
      <c r="FJ59" s="51"/>
      <c r="FK59" s="51"/>
      <c r="FL59" s="51"/>
      <c r="FM59" s="51"/>
      <c r="FN59" s="51"/>
      <c r="FO59" s="51"/>
      <c r="FP59" s="51"/>
      <c r="FQ59" s="51"/>
      <c r="FR59" s="51"/>
      <c r="FS59" s="51"/>
      <c r="FT59" s="51"/>
      <c r="FU59" s="51"/>
      <c r="FV59" s="51"/>
      <c r="FW59" s="51"/>
      <c r="FX59" s="51"/>
      <c r="FY59" s="51"/>
      <c r="FZ59" s="51"/>
      <c r="GA59" s="51"/>
      <c r="GB59" s="51"/>
      <c r="GC59" s="51"/>
      <c r="GD59" s="51"/>
      <c r="GE59" s="51"/>
      <c r="GF59" s="51"/>
      <c r="GG59" s="51"/>
      <c r="GH59" s="51"/>
      <c r="GI59" s="51"/>
      <c r="GJ59" s="51"/>
      <c r="GK59" s="51"/>
      <c r="GL59" s="51"/>
      <c r="GM59" s="51"/>
      <c r="GN59" s="51"/>
      <c r="GO59" s="51"/>
      <c r="GP59" s="51"/>
      <c r="GQ59" s="51"/>
      <c r="GR59" s="51"/>
      <c r="GS59" s="51"/>
      <c r="GT59" s="51"/>
      <c r="GU59" s="51"/>
      <c r="GV59" s="51"/>
      <c r="GW59" s="51"/>
      <c r="GX59" s="51"/>
      <c r="GY59" s="51"/>
      <c r="GZ59" s="51"/>
      <c r="HA59" s="51"/>
    </row>
    <row r="60" spans="1:209" s="1" customFormat="1" ht="12.75">
      <c r="A60" s="23" t="s">
        <v>52</v>
      </c>
      <c r="B60" s="24"/>
      <c r="C60" s="46">
        <v>485.5</v>
      </c>
      <c r="D60" s="29"/>
      <c r="E60" s="46">
        <v>218.4</v>
      </c>
      <c r="F60" s="36">
        <f t="shared" si="5"/>
        <v>44.98455200823893</v>
      </c>
      <c r="G60" s="29"/>
      <c r="H60" s="29"/>
      <c r="I60" s="31"/>
      <c r="J60" s="29"/>
      <c r="K60" s="52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2"/>
      <c r="AU60" s="52"/>
      <c r="AV60" s="52"/>
      <c r="AW60" s="52"/>
      <c r="AX60" s="52"/>
      <c r="AY60" s="52"/>
      <c r="AZ60" s="52"/>
      <c r="BA60" s="52"/>
      <c r="BB60" s="52"/>
      <c r="BC60" s="52"/>
      <c r="BD60" s="52"/>
      <c r="BE60" s="52"/>
      <c r="BF60" s="52"/>
      <c r="BG60" s="52"/>
      <c r="BH60" s="52"/>
      <c r="BI60" s="52"/>
      <c r="BJ60" s="52"/>
      <c r="BK60" s="52"/>
      <c r="BL60" s="52"/>
      <c r="BM60" s="52"/>
      <c r="BN60" s="52"/>
      <c r="BO60" s="52"/>
      <c r="BP60" s="52"/>
      <c r="BQ60" s="52"/>
      <c r="BR60" s="52"/>
      <c r="BS60" s="52"/>
      <c r="BT60" s="52"/>
      <c r="BU60" s="52"/>
      <c r="BV60" s="52"/>
      <c r="BW60" s="52"/>
      <c r="BX60" s="52"/>
      <c r="BY60" s="52"/>
      <c r="BZ60" s="52"/>
      <c r="CA60" s="52"/>
      <c r="CB60" s="52"/>
      <c r="CC60" s="52"/>
      <c r="CD60" s="52"/>
      <c r="CE60" s="52"/>
      <c r="CF60" s="52"/>
      <c r="CG60" s="52"/>
      <c r="CH60" s="52"/>
      <c r="CI60" s="52"/>
      <c r="CJ60" s="52"/>
      <c r="CK60" s="52"/>
      <c r="CL60" s="52"/>
      <c r="CM60" s="52"/>
      <c r="CN60" s="52"/>
      <c r="CO60" s="52"/>
      <c r="CP60" s="52"/>
      <c r="CQ60" s="52"/>
      <c r="CR60" s="52"/>
      <c r="CS60" s="52"/>
      <c r="CT60" s="52"/>
      <c r="CU60" s="52"/>
      <c r="CV60" s="52"/>
      <c r="CW60" s="52"/>
      <c r="CX60" s="52"/>
      <c r="CY60" s="52"/>
      <c r="CZ60" s="52"/>
      <c r="DA60" s="52"/>
      <c r="DB60" s="52"/>
      <c r="DC60" s="52"/>
      <c r="DD60" s="52"/>
      <c r="DE60" s="52"/>
      <c r="DF60" s="52"/>
      <c r="DG60" s="52"/>
      <c r="DH60" s="52"/>
      <c r="DI60" s="52"/>
      <c r="DJ60" s="52"/>
      <c r="DK60" s="52"/>
      <c r="DL60" s="52"/>
      <c r="DM60" s="52"/>
      <c r="DN60" s="52"/>
      <c r="DO60" s="52"/>
      <c r="DP60" s="52"/>
      <c r="DQ60" s="52"/>
      <c r="DR60" s="52"/>
      <c r="DS60" s="52"/>
      <c r="DT60" s="52"/>
      <c r="DU60" s="52"/>
      <c r="DV60" s="52"/>
      <c r="DW60" s="52"/>
      <c r="DX60" s="52"/>
      <c r="DY60" s="52"/>
      <c r="DZ60" s="52"/>
      <c r="EA60" s="52"/>
      <c r="EB60" s="52"/>
      <c r="EC60" s="52"/>
      <c r="ED60" s="52"/>
      <c r="EE60" s="52"/>
      <c r="EF60" s="52"/>
      <c r="EG60" s="52"/>
      <c r="EH60" s="52"/>
      <c r="EI60" s="52"/>
      <c r="EJ60" s="52"/>
      <c r="EK60" s="52"/>
      <c r="EL60" s="52"/>
      <c r="EM60" s="52"/>
      <c r="EN60" s="52"/>
      <c r="EO60" s="52"/>
      <c r="EP60" s="52"/>
      <c r="EQ60" s="52"/>
      <c r="ER60" s="52"/>
      <c r="ES60" s="52"/>
      <c r="ET60" s="52"/>
      <c r="EU60" s="52"/>
      <c r="EV60" s="52"/>
      <c r="EW60" s="52"/>
      <c r="EX60" s="52"/>
      <c r="EY60" s="52"/>
      <c r="EZ60" s="52"/>
      <c r="FA60" s="52"/>
      <c r="FB60" s="52"/>
      <c r="FC60" s="52"/>
      <c r="FD60" s="52"/>
      <c r="FE60" s="52"/>
      <c r="FF60" s="52"/>
      <c r="FG60" s="52"/>
      <c r="FH60" s="52"/>
      <c r="FI60" s="52"/>
      <c r="FJ60" s="52"/>
      <c r="FK60" s="52"/>
      <c r="FL60" s="52"/>
      <c r="FM60" s="52"/>
      <c r="FN60" s="52"/>
      <c r="FO60" s="52"/>
      <c r="FP60" s="52"/>
      <c r="FQ60" s="52"/>
      <c r="FR60" s="52"/>
      <c r="FS60" s="52"/>
      <c r="FT60" s="52"/>
      <c r="FU60" s="52"/>
      <c r="FV60" s="52"/>
      <c r="FW60" s="52"/>
      <c r="FX60" s="52"/>
      <c r="FY60" s="52"/>
      <c r="FZ60" s="52"/>
      <c r="GA60" s="52"/>
      <c r="GB60" s="52"/>
      <c r="GC60" s="52"/>
      <c r="GD60" s="52"/>
      <c r="GE60" s="52"/>
      <c r="GF60" s="52"/>
      <c r="GG60" s="52"/>
      <c r="GH60" s="52"/>
      <c r="GI60" s="52"/>
      <c r="GJ60" s="52"/>
      <c r="GK60" s="52"/>
      <c r="GL60" s="52"/>
      <c r="GM60" s="52"/>
      <c r="GN60" s="52"/>
      <c r="GO60" s="52"/>
      <c r="GP60" s="52"/>
      <c r="GQ60" s="52"/>
      <c r="GR60" s="52"/>
      <c r="GS60" s="52"/>
      <c r="GT60" s="52"/>
      <c r="GU60" s="52"/>
      <c r="GV60" s="52"/>
      <c r="GW60" s="52"/>
      <c r="GX60" s="52"/>
      <c r="GY60" s="52"/>
      <c r="GZ60" s="52"/>
      <c r="HA60" s="52"/>
    </row>
    <row r="61" spans="1:209" s="1" customFormat="1" ht="12.75">
      <c r="A61" s="23" t="s">
        <v>47</v>
      </c>
      <c r="B61" s="24"/>
      <c r="C61" s="46">
        <v>146.6</v>
      </c>
      <c r="D61" s="29"/>
      <c r="E61" s="46">
        <v>73.9</v>
      </c>
      <c r="F61" s="36">
        <f t="shared" si="5"/>
        <v>50.409276944065496</v>
      </c>
      <c r="G61" s="29"/>
      <c r="H61" s="29"/>
      <c r="I61" s="31"/>
      <c r="J61" s="29"/>
      <c r="K61" s="52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2"/>
      <c r="AU61" s="52"/>
      <c r="AV61" s="52"/>
      <c r="AW61" s="52"/>
      <c r="AX61" s="52"/>
      <c r="AY61" s="52"/>
      <c r="AZ61" s="52"/>
      <c r="BA61" s="52"/>
      <c r="BB61" s="52"/>
      <c r="BC61" s="52"/>
      <c r="BD61" s="52"/>
      <c r="BE61" s="52"/>
      <c r="BF61" s="52"/>
      <c r="BG61" s="52"/>
      <c r="BH61" s="52"/>
      <c r="BI61" s="52"/>
      <c r="BJ61" s="52"/>
      <c r="BK61" s="52"/>
      <c r="BL61" s="52"/>
      <c r="BM61" s="52"/>
      <c r="BN61" s="52"/>
      <c r="BO61" s="52"/>
      <c r="BP61" s="52"/>
      <c r="BQ61" s="52"/>
      <c r="BR61" s="52"/>
      <c r="BS61" s="52"/>
      <c r="BT61" s="52"/>
      <c r="BU61" s="52"/>
      <c r="BV61" s="52"/>
      <c r="BW61" s="52"/>
      <c r="BX61" s="52"/>
      <c r="BY61" s="52"/>
      <c r="BZ61" s="52"/>
      <c r="CA61" s="52"/>
      <c r="CB61" s="52"/>
      <c r="CC61" s="52"/>
      <c r="CD61" s="52"/>
      <c r="CE61" s="52"/>
      <c r="CF61" s="52"/>
      <c r="CG61" s="52"/>
      <c r="CH61" s="52"/>
      <c r="CI61" s="52"/>
      <c r="CJ61" s="52"/>
      <c r="CK61" s="52"/>
      <c r="CL61" s="52"/>
      <c r="CM61" s="52"/>
      <c r="CN61" s="52"/>
      <c r="CO61" s="52"/>
      <c r="CP61" s="52"/>
      <c r="CQ61" s="52"/>
      <c r="CR61" s="52"/>
      <c r="CS61" s="52"/>
      <c r="CT61" s="52"/>
      <c r="CU61" s="52"/>
      <c r="CV61" s="52"/>
      <c r="CW61" s="52"/>
      <c r="CX61" s="52"/>
      <c r="CY61" s="52"/>
      <c r="CZ61" s="52"/>
      <c r="DA61" s="52"/>
      <c r="DB61" s="52"/>
      <c r="DC61" s="52"/>
      <c r="DD61" s="52"/>
      <c r="DE61" s="52"/>
      <c r="DF61" s="52"/>
      <c r="DG61" s="52"/>
      <c r="DH61" s="52"/>
      <c r="DI61" s="52"/>
      <c r="DJ61" s="52"/>
      <c r="DK61" s="52"/>
      <c r="DL61" s="52"/>
      <c r="DM61" s="52"/>
      <c r="DN61" s="52"/>
      <c r="DO61" s="52"/>
      <c r="DP61" s="52"/>
      <c r="DQ61" s="52"/>
      <c r="DR61" s="52"/>
      <c r="DS61" s="52"/>
      <c r="DT61" s="52"/>
      <c r="DU61" s="52"/>
      <c r="DV61" s="52"/>
      <c r="DW61" s="52"/>
      <c r="DX61" s="52"/>
      <c r="DY61" s="52"/>
      <c r="DZ61" s="52"/>
      <c r="EA61" s="52"/>
      <c r="EB61" s="52"/>
      <c r="EC61" s="52"/>
      <c r="ED61" s="52"/>
      <c r="EE61" s="52"/>
      <c r="EF61" s="52"/>
      <c r="EG61" s="52"/>
      <c r="EH61" s="52"/>
      <c r="EI61" s="52"/>
      <c r="EJ61" s="52"/>
      <c r="EK61" s="52"/>
      <c r="EL61" s="52"/>
      <c r="EM61" s="52"/>
      <c r="EN61" s="52"/>
      <c r="EO61" s="52"/>
      <c r="EP61" s="52"/>
      <c r="EQ61" s="52"/>
      <c r="ER61" s="52"/>
      <c r="ES61" s="52"/>
      <c r="ET61" s="52"/>
      <c r="EU61" s="52"/>
      <c r="EV61" s="52"/>
      <c r="EW61" s="52"/>
      <c r="EX61" s="52"/>
      <c r="EY61" s="52"/>
      <c r="EZ61" s="52"/>
      <c r="FA61" s="52"/>
      <c r="FB61" s="52"/>
      <c r="FC61" s="52"/>
      <c r="FD61" s="52"/>
      <c r="FE61" s="52"/>
      <c r="FF61" s="52"/>
      <c r="FG61" s="52"/>
      <c r="FH61" s="52"/>
      <c r="FI61" s="52"/>
      <c r="FJ61" s="52"/>
      <c r="FK61" s="52"/>
      <c r="FL61" s="52"/>
      <c r="FM61" s="52"/>
      <c r="FN61" s="52"/>
      <c r="FO61" s="52"/>
      <c r="FP61" s="52"/>
      <c r="FQ61" s="52"/>
      <c r="FR61" s="52"/>
      <c r="FS61" s="52"/>
      <c r="FT61" s="52"/>
      <c r="FU61" s="52"/>
      <c r="FV61" s="52"/>
      <c r="FW61" s="52"/>
      <c r="FX61" s="52"/>
      <c r="FY61" s="52"/>
      <c r="FZ61" s="52"/>
      <c r="GA61" s="52"/>
      <c r="GB61" s="52"/>
      <c r="GC61" s="52"/>
      <c r="GD61" s="52"/>
      <c r="GE61" s="52"/>
      <c r="GF61" s="52"/>
      <c r="GG61" s="52"/>
      <c r="GH61" s="52"/>
      <c r="GI61" s="52"/>
      <c r="GJ61" s="52"/>
      <c r="GK61" s="52"/>
      <c r="GL61" s="52"/>
      <c r="GM61" s="52"/>
      <c r="GN61" s="52"/>
      <c r="GO61" s="52"/>
      <c r="GP61" s="52"/>
      <c r="GQ61" s="52"/>
      <c r="GR61" s="52"/>
      <c r="GS61" s="52"/>
      <c r="GT61" s="52"/>
      <c r="GU61" s="52"/>
      <c r="GV61" s="52"/>
      <c r="GW61" s="52"/>
      <c r="GX61" s="52"/>
      <c r="GY61" s="52"/>
      <c r="GZ61" s="52"/>
      <c r="HA61" s="52"/>
    </row>
    <row r="62" spans="1:209" s="1" customFormat="1" ht="12.75">
      <c r="A62" s="23" t="s">
        <v>48</v>
      </c>
      <c r="B62" s="24"/>
      <c r="C62" s="46"/>
      <c r="D62" s="29"/>
      <c r="E62" s="46"/>
      <c r="F62" s="36">
        <v>0</v>
      </c>
      <c r="G62" s="29"/>
      <c r="H62" s="29"/>
      <c r="I62" s="31"/>
      <c r="J62" s="29"/>
      <c r="K62" s="52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2"/>
      <c r="AU62" s="52"/>
      <c r="AV62" s="52"/>
      <c r="AW62" s="52"/>
      <c r="AX62" s="52"/>
      <c r="AY62" s="52"/>
      <c r="AZ62" s="52"/>
      <c r="BA62" s="52"/>
      <c r="BB62" s="52"/>
      <c r="BC62" s="52"/>
      <c r="BD62" s="52"/>
      <c r="BE62" s="52"/>
      <c r="BF62" s="52"/>
      <c r="BG62" s="52"/>
      <c r="BH62" s="52"/>
      <c r="BI62" s="52"/>
      <c r="BJ62" s="52"/>
      <c r="BK62" s="52"/>
      <c r="BL62" s="52"/>
      <c r="BM62" s="52"/>
      <c r="BN62" s="52"/>
      <c r="BO62" s="52"/>
      <c r="BP62" s="52"/>
      <c r="BQ62" s="52"/>
      <c r="BR62" s="52"/>
      <c r="BS62" s="52"/>
      <c r="BT62" s="52"/>
      <c r="BU62" s="52"/>
      <c r="BV62" s="52"/>
      <c r="BW62" s="52"/>
      <c r="BX62" s="52"/>
      <c r="BY62" s="52"/>
      <c r="BZ62" s="52"/>
      <c r="CA62" s="52"/>
      <c r="CB62" s="52"/>
      <c r="CC62" s="52"/>
      <c r="CD62" s="52"/>
      <c r="CE62" s="52"/>
      <c r="CF62" s="52"/>
      <c r="CG62" s="52"/>
      <c r="CH62" s="52"/>
      <c r="CI62" s="52"/>
      <c r="CJ62" s="52"/>
      <c r="CK62" s="52"/>
      <c r="CL62" s="52"/>
      <c r="CM62" s="52"/>
      <c r="CN62" s="52"/>
      <c r="CO62" s="52"/>
      <c r="CP62" s="52"/>
      <c r="CQ62" s="52"/>
      <c r="CR62" s="52"/>
      <c r="CS62" s="52"/>
      <c r="CT62" s="52"/>
      <c r="CU62" s="52"/>
      <c r="CV62" s="52"/>
      <c r="CW62" s="52"/>
      <c r="CX62" s="52"/>
      <c r="CY62" s="52"/>
      <c r="CZ62" s="52"/>
      <c r="DA62" s="52"/>
      <c r="DB62" s="52"/>
      <c r="DC62" s="52"/>
      <c r="DD62" s="52"/>
      <c r="DE62" s="52"/>
      <c r="DF62" s="52"/>
      <c r="DG62" s="52"/>
      <c r="DH62" s="52"/>
      <c r="DI62" s="52"/>
      <c r="DJ62" s="52"/>
      <c r="DK62" s="52"/>
      <c r="DL62" s="52"/>
      <c r="DM62" s="52"/>
      <c r="DN62" s="52"/>
      <c r="DO62" s="52"/>
      <c r="DP62" s="52"/>
      <c r="DQ62" s="52"/>
      <c r="DR62" s="52"/>
      <c r="DS62" s="52"/>
      <c r="DT62" s="52"/>
      <c r="DU62" s="52"/>
      <c r="DV62" s="52"/>
      <c r="DW62" s="52"/>
      <c r="DX62" s="52"/>
      <c r="DY62" s="52"/>
      <c r="DZ62" s="52"/>
      <c r="EA62" s="52"/>
      <c r="EB62" s="52"/>
      <c r="EC62" s="52"/>
      <c r="ED62" s="52"/>
      <c r="EE62" s="52"/>
      <c r="EF62" s="52"/>
      <c r="EG62" s="52"/>
      <c r="EH62" s="52"/>
      <c r="EI62" s="52"/>
      <c r="EJ62" s="52"/>
      <c r="EK62" s="52"/>
      <c r="EL62" s="52"/>
      <c r="EM62" s="52"/>
      <c r="EN62" s="52"/>
      <c r="EO62" s="52"/>
      <c r="EP62" s="52"/>
      <c r="EQ62" s="52"/>
      <c r="ER62" s="52"/>
      <c r="ES62" s="52"/>
      <c r="ET62" s="52"/>
      <c r="EU62" s="52"/>
      <c r="EV62" s="52"/>
      <c r="EW62" s="52"/>
      <c r="EX62" s="52"/>
      <c r="EY62" s="52"/>
      <c r="EZ62" s="52"/>
      <c r="FA62" s="52"/>
      <c r="FB62" s="52"/>
      <c r="FC62" s="52"/>
      <c r="FD62" s="52"/>
      <c r="FE62" s="52"/>
      <c r="FF62" s="52"/>
      <c r="FG62" s="52"/>
      <c r="FH62" s="52"/>
      <c r="FI62" s="52"/>
      <c r="FJ62" s="52"/>
      <c r="FK62" s="52"/>
      <c r="FL62" s="52"/>
      <c r="FM62" s="52"/>
      <c r="FN62" s="52"/>
      <c r="FO62" s="52"/>
      <c r="FP62" s="52"/>
      <c r="FQ62" s="52"/>
      <c r="FR62" s="52"/>
      <c r="FS62" s="52"/>
      <c r="FT62" s="52"/>
      <c r="FU62" s="52"/>
      <c r="FV62" s="52"/>
      <c r="FW62" s="52"/>
      <c r="FX62" s="52"/>
      <c r="FY62" s="52"/>
      <c r="FZ62" s="52"/>
      <c r="GA62" s="52"/>
      <c r="GB62" s="52"/>
      <c r="GC62" s="52"/>
      <c r="GD62" s="52"/>
      <c r="GE62" s="52"/>
      <c r="GF62" s="52"/>
      <c r="GG62" s="52"/>
      <c r="GH62" s="52"/>
      <c r="GI62" s="52"/>
      <c r="GJ62" s="52"/>
      <c r="GK62" s="52"/>
      <c r="GL62" s="52"/>
      <c r="GM62" s="52"/>
      <c r="GN62" s="52"/>
      <c r="GO62" s="52"/>
      <c r="GP62" s="52"/>
      <c r="GQ62" s="52"/>
      <c r="GR62" s="52"/>
      <c r="GS62" s="52"/>
      <c r="GT62" s="52"/>
      <c r="GU62" s="52"/>
      <c r="GV62" s="52"/>
      <c r="GW62" s="52"/>
      <c r="GX62" s="52"/>
      <c r="GY62" s="52"/>
      <c r="GZ62" s="52"/>
      <c r="HA62" s="52"/>
    </row>
    <row r="63" spans="1:209" s="1" customFormat="1" ht="13.5" customHeight="1">
      <c r="A63" s="23" t="s">
        <v>3</v>
      </c>
      <c r="B63" s="24"/>
      <c r="C63" s="29">
        <f>C59-C60-C61-C62</f>
        <v>1782.1</v>
      </c>
      <c r="D63" s="29">
        <f>D59-D60-D61-D62</f>
        <v>0</v>
      </c>
      <c r="E63" s="29">
        <f>E59-E60-E61-E62</f>
        <v>939.2</v>
      </c>
      <c r="F63" s="36">
        <f aca="true" t="shared" si="6" ref="F63:F70">E63/C63*100</f>
        <v>52.70186858200999</v>
      </c>
      <c r="G63" s="29"/>
      <c r="H63" s="29"/>
      <c r="I63" s="31"/>
      <c r="J63" s="29"/>
      <c r="K63" s="52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2"/>
      <c r="AU63" s="52"/>
      <c r="AV63" s="52"/>
      <c r="AW63" s="52"/>
      <c r="AX63" s="52"/>
      <c r="AY63" s="52"/>
      <c r="AZ63" s="52"/>
      <c r="BA63" s="52"/>
      <c r="BB63" s="52"/>
      <c r="BC63" s="52"/>
      <c r="BD63" s="52"/>
      <c r="BE63" s="52"/>
      <c r="BF63" s="52"/>
      <c r="BG63" s="52"/>
      <c r="BH63" s="52"/>
      <c r="BI63" s="52"/>
      <c r="BJ63" s="52"/>
      <c r="BK63" s="52"/>
      <c r="BL63" s="52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2"/>
      <c r="CA63" s="52"/>
      <c r="CB63" s="52"/>
      <c r="CC63" s="52"/>
      <c r="CD63" s="52"/>
      <c r="CE63" s="52"/>
      <c r="CF63" s="52"/>
      <c r="CG63" s="52"/>
      <c r="CH63" s="52"/>
      <c r="CI63" s="52"/>
      <c r="CJ63" s="52"/>
      <c r="CK63" s="52"/>
      <c r="CL63" s="52"/>
      <c r="CM63" s="52"/>
      <c r="CN63" s="52"/>
      <c r="CO63" s="52"/>
      <c r="CP63" s="52"/>
      <c r="CQ63" s="52"/>
      <c r="CR63" s="52"/>
      <c r="CS63" s="52"/>
      <c r="CT63" s="52"/>
      <c r="CU63" s="52"/>
      <c r="CV63" s="52"/>
      <c r="CW63" s="52"/>
      <c r="CX63" s="52"/>
      <c r="CY63" s="52"/>
      <c r="CZ63" s="52"/>
      <c r="DA63" s="52"/>
      <c r="DB63" s="52"/>
      <c r="DC63" s="52"/>
      <c r="DD63" s="52"/>
      <c r="DE63" s="52"/>
      <c r="DF63" s="52"/>
      <c r="DG63" s="52"/>
      <c r="DH63" s="52"/>
      <c r="DI63" s="52"/>
      <c r="DJ63" s="52"/>
      <c r="DK63" s="52"/>
      <c r="DL63" s="52"/>
      <c r="DM63" s="52"/>
      <c r="DN63" s="52"/>
      <c r="DO63" s="52"/>
      <c r="DP63" s="52"/>
      <c r="DQ63" s="52"/>
      <c r="DR63" s="52"/>
      <c r="DS63" s="52"/>
      <c r="DT63" s="52"/>
      <c r="DU63" s="52"/>
      <c r="DV63" s="52"/>
      <c r="DW63" s="52"/>
      <c r="DX63" s="52"/>
      <c r="DY63" s="52"/>
      <c r="DZ63" s="52"/>
      <c r="EA63" s="52"/>
      <c r="EB63" s="52"/>
      <c r="EC63" s="52"/>
      <c r="ED63" s="52"/>
      <c r="EE63" s="52"/>
      <c r="EF63" s="52"/>
      <c r="EG63" s="52"/>
      <c r="EH63" s="52"/>
      <c r="EI63" s="52"/>
      <c r="EJ63" s="52"/>
      <c r="EK63" s="52"/>
      <c r="EL63" s="52"/>
      <c r="EM63" s="52"/>
      <c r="EN63" s="52"/>
      <c r="EO63" s="52"/>
      <c r="EP63" s="52"/>
      <c r="EQ63" s="52"/>
      <c r="ER63" s="52"/>
      <c r="ES63" s="52"/>
      <c r="ET63" s="52"/>
      <c r="EU63" s="52"/>
      <c r="EV63" s="52"/>
      <c r="EW63" s="52"/>
      <c r="EX63" s="52"/>
      <c r="EY63" s="52"/>
      <c r="EZ63" s="52"/>
      <c r="FA63" s="52"/>
      <c r="FB63" s="52"/>
      <c r="FC63" s="52"/>
      <c r="FD63" s="52"/>
      <c r="FE63" s="52"/>
      <c r="FF63" s="52"/>
      <c r="FG63" s="52"/>
      <c r="FH63" s="52"/>
      <c r="FI63" s="52"/>
      <c r="FJ63" s="52"/>
      <c r="FK63" s="52"/>
      <c r="FL63" s="52"/>
      <c r="FM63" s="52"/>
      <c r="FN63" s="52"/>
      <c r="FO63" s="52"/>
      <c r="FP63" s="52"/>
      <c r="FQ63" s="52"/>
      <c r="FR63" s="52"/>
      <c r="FS63" s="52"/>
      <c r="FT63" s="52"/>
      <c r="FU63" s="52"/>
      <c r="FV63" s="52"/>
      <c r="FW63" s="52"/>
      <c r="FX63" s="52"/>
      <c r="FY63" s="52"/>
      <c r="FZ63" s="52"/>
      <c r="GA63" s="52"/>
      <c r="GB63" s="52"/>
      <c r="GC63" s="52"/>
      <c r="GD63" s="52"/>
      <c r="GE63" s="52"/>
      <c r="GF63" s="52"/>
      <c r="GG63" s="52"/>
      <c r="GH63" s="52"/>
      <c r="GI63" s="52"/>
      <c r="GJ63" s="52"/>
      <c r="GK63" s="52"/>
      <c r="GL63" s="52"/>
      <c r="GM63" s="52"/>
      <c r="GN63" s="52"/>
      <c r="GO63" s="52"/>
      <c r="GP63" s="52"/>
      <c r="GQ63" s="52"/>
      <c r="GR63" s="52"/>
      <c r="GS63" s="52"/>
      <c r="GT63" s="52"/>
      <c r="GU63" s="52"/>
      <c r="GV63" s="52"/>
      <c r="GW63" s="52"/>
      <c r="GX63" s="52"/>
      <c r="GY63" s="52"/>
      <c r="GZ63" s="52"/>
      <c r="HA63" s="52"/>
    </row>
    <row r="64" spans="1:209" s="7" customFormat="1" ht="17.25" customHeight="1">
      <c r="A64" s="16" t="s">
        <v>14</v>
      </c>
      <c r="B64" s="20" t="s">
        <v>15</v>
      </c>
      <c r="C64" s="40">
        <v>14438.1</v>
      </c>
      <c r="D64" s="27"/>
      <c r="E64" s="40">
        <v>6837.3</v>
      </c>
      <c r="F64" s="39">
        <f t="shared" si="6"/>
        <v>47.35595403827374</v>
      </c>
      <c r="G64" s="40">
        <v>40</v>
      </c>
      <c r="H64" s="27"/>
      <c r="I64" s="45">
        <v>24.5</v>
      </c>
      <c r="J64" s="40">
        <f>I64/G64*100</f>
        <v>61.25000000000001</v>
      </c>
      <c r="K64" s="53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53"/>
      <c r="AL64" s="53"/>
      <c r="AM64" s="53"/>
      <c r="AN64" s="53"/>
      <c r="AO64" s="53"/>
      <c r="AP64" s="53"/>
      <c r="AQ64" s="53"/>
      <c r="AR64" s="53"/>
      <c r="AS64" s="53"/>
      <c r="AT64" s="53"/>
      <c r="AU64" s="53"/>
      <c r="AV64" s="53"/>
      <c r="AW64" s="53"/>
      <c r="AX64" s="53"/>
      <c r="AY64" s="53"/>
      <c r="AZ64" s="53"/>
      <c r="BA64" s="53"/>
      <c r="BB64" s="53"/>
      <c r="BC64" s="53"/>
      <c r="BD64" s="53"/>
      <c r="BE64" s="53"/>
      <c r="BF64" s="53"/>
      <c r="BG64" s="53"/>
      <c r="BH64" s="53"/>
      <c r="BI64" s="53"/>
      <c r="BJ64" s="53"/>
      <c r="BK64" s="53"/>
      <c r="BL64" s="53"/>
      <c r="BM64" s="53"/>
      <c r="BN64" s="53"/>
      <c r="BO64" s="53"/>
      <c r="BP64" s="53"/>
      <c r="BQ64" s="53"/>
      <c r="BR64" s="53"/>
      <c r="BS64" s="53"/>
      <c r="BT64" s="53"/>
      <c r="BU64" s="53"/>
      <c r="BV64" s="53"/>
      <c r="BW64" s="53"/>
      <c r="BX64" s="53"/>
      <c r="BY64" s="53"/>
      <c r="BZ64" s="53"/>
      <c r="CA64" s="53"/>
      <c r="CB64" s="53"/>
      <c r="CC64" s="53"/>
      <c r="CD64" s="53"/>
      <c r="CE64" s="53"/>
      <c r="CF64" s="53"/>
      <c r="CG64" s="53"/>
      <c r="CH64" s="53"/>
      <c r="CI64" s="53"/>
      <c r="CJ64" s="53"/>
      <c r="CK64" s="53"/>
      <c r="CL64" s="53"/>
      <c r="CM64" s="53"/>
      <c r="CN64" s="53"/>
      <c r="CO64" s="53"/>
      <c r="CP64" s="53"/>
      <c r="CQ64" s="53"/>
      <c r="CR64" s="53"/>
      <c r="CS64" s="53"/>
      <c r="CT64" s="53"/>
      <c r="CU64" s="53"/>
      <c r="CV64" s="53"/>
      <c r="CW64" s="53"/>
      <c r="CX64" s="53"/>
      <c r="CY64" s="53"/>
      <c r="CZ64" s="53"/>
      <c r="DA64" s="53"/>
      <c r="DB64" s="53"/>
      <c r="DC64" s="53"/>
      <c r="DD64" s="53"/>
      <c r="DE64" s="53"/>
      <c r="DF64" s="53"/>
      <c r="DG64" s="53"/>
      <c r="DH64" s="53"/>
      <c r="DI64" s="53"/>
      <c r="DJ64" s="53"/>
      <c r="DK64" s="53"/>
      <c r="DL64" s="53"/>
      <c r="DM64" s="53"/>
      <c r="DN64" s="53"/>
      <c r="DO64" s="53"/>
      <c r="DP64" s="53"/>
      <c r="DQ64" s="53"/>
      <c r="DR64" s="53"/>
      <c r="DS64" s="53"/>
      <c r="DT64" s="53"/>
      <c r="DU64" s="53"/>
      <c r="DV64" s="53"/>
      <c r="DW64" s="53"/>
      <c r="DX64" s="53"/>
      <c r="DY64" s="53"/>
      <c r="DZ64" s="53"/>
      <c r="EA64" s="53"/>
      <c r="EB64" s="53"/>
      <c r="EC64" s="53"/>
      <c r="ED64" s="53"/>
      <c r="EE64" s="53"/>
      <c r="EF64" s="53"/>
      <c r="EG64" s="53"/>
      <c r="EH64" s="53"/>
      <c r="EI64" s="53"/>
      <c r="EJ64" s="53"/>
      <c r="EK64" s="53"/>
      <c r="EL64" s="53"/>
      <c r="EM64" s="53"/>
      <c r="EN64" s="53"/>
      <c r="EO64" s="53"/>
      <c r="EP64" s="53"/>
      <c r="EQ64" s="53"/>
      <c r="ER64" s="53"/>
      <c r="ES64" s="53"/>
      <c r="ET64" s="53"/>
      <c r="EU64" s="53"/>
      <c r="EV64" s="53"/>
      <c r="EW64" s="53"/>
      <c r="EX64" s="53"/>
      <c r="EY64" s="53"/>
      <c r="EZ64" s="53"/>
      <c r="FA64" s="53"/>
      <c r="FB64" s="53"/>
      <c r="FC64" s="53"/>
      <c r="FD64" s="53"/>
      <c r="FE64" s="53"/>
      <c r="FF64" s="53"/>
      <c r="FG64" s="53"/>
      <c r="FH64" s="53"/>
      <c r="FI64" s="53"/>
      <c r="FJ64" s="53"/>
      <c r="FK64" s="53"/>
      <c r="FL64" s="53"/>
      <c r="FM64" s="53"/>
      <c r="FN64" s="53"/>
      <c r="FO64" s="53"/>
      <c r="FP64" s="53"/>
      <c r="FQ64" s="53"/>
      <c r="FR64" s="53"/>
      <c r="FS64" s="53"/>
      <c r="FT64" s="53"/>
      <c r="FU64" s="53"/>
      <c r="FV64" s="53"/>
      <c r="FW64" s="53"/>
      <c r="FX64" s="53"/>
      <c r="FY64" s="53"/>
      <c r="FZ64" s="53"/>
      <c r="GA64" s="53"/>
      <c r="GB64" s="53"/>
      <c r="GC64" s="53"/>
      <c r="GD64" s="53"/>
      <c r="GE64" s="53"/>
      <c r="GF64" s="53"/>
      <c r="GG64" s="53"/>
      <c r="GH64" s="53"/>
      <c r="GI64" s="53"/>
      <c r="GJ64" s="53"/>
      <c r="GK64" s="53"/>
      <c r="GL64" s="53"/>
      <c r="GM64" s="53"/>
      <c r="GN64" s="53"/>
      <c r="GO64" s="53"/>
      <c r="GP64" s="53"/>
      <c r="GQ64" s="53"/>
      <c r="GR64" s="53"/>
      <c r="GS64" s="53"/>
      <c r="GT64" s="53"/>
      <c r="GU64" s="53"/>
      <c r="GV64" s="53"/>
      <c r="GW64" s="53"/>
      <c r="GX64" s="53"/>
      <c r="GY64" s="53"/>
      <c r="GZ64" s="53"/>
      <c r="HA64" s="53"/>
    </row>
    <row r="65" spans="1:10" ht="12.75">
      <c r="A65" s="23" t="s">
        <v>54</v>
      </c>
      <c r="B65" s="19"/>
      <c r="C65" s="26">
        <v>8806.8</v>
      </c>
      <c r="D65" s="26"/>
      <c r="E65" s="37">
        <v>4134.3</v>
      </c>
      <c r="F65" s="36">
        <f t="shared" si="6"/>
        <v>46.944406594903946</v>
      </c>
      <c r="G65" s="26"/>
      <c r="H65" s="26"/>
      <c r="I65" s="30"/>
      <c r="J65" s="40"/>
    </row>
    <row r="66" spans="1:10" ht="12.75">
      <c r="A66" s="23" t="s">
        <v>55</v>
      </c>
      <c r="B66" s="19"/>
      <c r="C66" s="37">
        <v>2659.7</v>
      </c>
      <c r="D66" s="37"/>
      <c r="E66" s="37">
        <v>1106.6</v>
      </c>
      <c r="F66" s="36">
        <f t="shared" si="6"/>
        <v>41.60619618753994</v>
      </c>
      <c r="G66" s="26"/>
      <c r="H66" s="26"/>
      <c r="I66" s="30"/>
      <c r="J66" s="40"/>
    </row>
    <row r="67" spans="1:10" ht="12.75">
      <c r="A67" s="23" t="s">
        <v>48</v>
      </c>
      <c r="B67" s="19"/>
      <c r="C67" s="37">
        <v>812.5</v>
      </c>
      <c r="D67" s="26"/>
      <c r="E67" s="37">
        <v>470.4</v>
      </c>
      <c r="F67" s="36">
        <f t="shared" si="6"/>
        <v>57.895384615384614</v>
      </c>
      <c r="G67" s="26"/>
      <c r="H67" s="26"/>
      <c r="I67" s="30"/>
      <c r="J67" s="40"/>
    </row>
    <row r="68" spans="1:10" ht="12.75">
      <c r="A68" s="23" t="s">
        <v>3</v>
      </c>
      <c r="B68" s="19"/>
      <c r="C68" s="26">
        <f>C64-C65-C66-C67</f>
        <v>2159.1000000000013</v>
      </c>
      <c r="D68" s="26">
        <f>D64-D65-D66-D67</f>
        <v>0</v>
      </c>
      <c r="E68" s="26">
        <f>E64-E65-E66-E67</f>
        <v>1126</v>
      </c>
      <c r="F68" s="36">
        <f t="shared" si="6"/>
        <v>52.15135936269739</v>
      </c>
      <c r="G68" s="37">
        <v>40</v>
      </c>
      <c r="H68" s="26"/>
      <c r="I68" s="48">
        <v>24.5</v>
      </c>
      <c r="J68" s="40">
        <f>I68/G68*100</f>
        <v>61.25000000000001</v>
      </c>
    </row>
    <row r="69" spans="1:10" s="7" customFormat="1" ht="33.75" customHeight="1">
      <c r="A69" s="21" t="s">
        <v>86</v>
      </c>
      <c r="B69" s="54" t="s">
        <v>85</v>
      </c>
      <c r="C69" s="40">
        <v>45</v>
      </c>
      <c r="D69" s="27"/>
      <c r="E69" s="40">
        <v>11.7</v>
      </c>
      <c r="F69" s="36">
        <f t="shared" si="6"/>
        <v>26</v>
      </c>
      <c r="G69" s="27"/>
      <c r="H69" s="27"/>
      <c r="I69" s="32"/>
      <c r="J69" s="40"/>
    </row>
    <row r="70" spans="1:10" s="7" customFormat="1" ht="18" customHeight="1">
      <c r="A70" s="16" t="s">
        <v>31</v>
      </c>
      <c r="B70" s="20" t="s">
        <v>16</v>
      </c>
      <c r="C70" s="40">
        <f>C72+C73+C74</f>
        <v>19411</v>
      </c>
      <c r="D70" s="40">
        <f>D72+D73+D74</f>
        <v>0</v>
      </c>
      <c r="E70" s="40">
        <v>10794.7</v>
      </c>
      <c r="F70" s="36">
        <f t="shared" si="6"/>
        <v>55.61125135232601</v>
      </c>
      <c r="G70" s="40">
        <f>G72+G73+G74</f>
        <v>428.8</v>
      </c>
      <c r="H70" s="40">
        <f>H72+H73+H74</f>
        <v>0</v>
      </c>
      <c r="I70" s="40">
        <v>274.1</v>
      </c>
      <c r="J70" s="40">
        <f>I70/G70*100</f>
        <v>63.92257462686568</v>
      </c>
    </row>
    <row r="71" spans="1:10" ht="12.75">
      <c r="A71" s="18" t="s">
        <v>1</v>
      </c>
      <c r="B71" s="19"/>
      <c r="C71" s="26"/>
      <c r="D71" s="26"/>
      <c r="E71" s="26"/>
      <c r="F71" s="36"/>
      <c r="G71" s="37"/>
      <c r="H71" s="37"/>
      <c r="I71" s="48"/>
      <c r="J71" s="40"/>
    </row>
    <row r="72" spans="1:10" ht="12.75">
      <c r="A72" s="18" t="s">
        <v>17</v>
      </c>
      <c r="B72" s="19" t="s">
        <v>18</v>
      </c>
      <c r="C72" s="37">
        <v>251.8</v>
      </c>
      <c r="D72" s="26"/>
      <c r="E72" s="26">
        <v>173.6</v>
      </c>
      <c r="F72" s="36">
        <f>E72/C72*100</f>
        <v>68.94360603653693</v>
      </c>
      <c r="G72" s="37">
        <v>427.8</v>
      </c>
      <c r="H72" s="37"/>
      <c r="I72" s="48">
        <v>273.1</v>
      </c>
      <c r="J72" s="37">
        <f>I72/G72*100</f>
        <v>63.83824216923797</v>
      </c>
    </row>
    <row r="73" spans="1:10" ht="12.75">
      <c r="A73" s="18" t="s">
        <v>19</v>
      </c>
      <c r="B73" s="19" t="s">
        <v>20</v>
      </c>
      <c r="C73" s="37">
        <v>9666.2</v>
      </c>
      <c r="D73" s="26"/>
      <c r="E73" s="37">
        <v>5877.9</v>
      </c>
      <c r="F73" s="36">
        <f>E73/C73*100</f>
        <v>60.808797666094215</v>
      </c>
      <c r="G73" s="37">
        <v>1</v>
      </c>
      <c r="H73" s="37"/>
      <c r="I73" s="48">
        <v>1</v>
      </c>
      <c r="J73" s="37">
        <f>I73/G73*100</f>
        <v>100</v>
      </c>
    </row>
    <row r="74" spans="1:10" ht="12.75">
      <c r="A74" s="18" t="s">
        <v>70</v>
      </c>
      <c r="B74" s="19" t="s">
        <v>21</v>
      </c>
      <c r="C74" s="37">
        <v>9493</v>
      </c>
      <c r="D74" s="26"/>
      <c r="E74" s="37">
        <v>4743.2</v>
      </c>
      <c r="F74" s="36">
        <f>E74/C74*100</f>
        <v>49.965237543453064</v>
      </c>
      <c r="G74" s="37"/>
      <c r="H74" s="37"/>
      <c r="I74" s="48"/>
      <c r="J74" s="37"/>
    </row>
    <row r="75" spans="1:10" ht="12.75">
      <c r="A75" s="21" t="s">
        <v>63</v>
      </c>
      <c r="B75" s="20" t="s">
        <v>36</v>
      </c>
      <c r="C75" s="40">
        <v>103</v>
      </c>
      <c r="D75" s="27"/>
      <c r="E75" s="27">
        <v>58.1</v>
      </c>
      <c r="F75" s="39">
        <f>E75/C75*100</f>
        <v>56.407766990291265</v>
      </c>
      <c r="G75" s="40">
        <v>1265.1</v>
      </c>
      <c r="H75" s="40"/>
      <c r="I75" s="45">
        <v>0</v>
      </c>
      <c r="J75" s="37">
        <f>I75/G75*100</f>
        <v>0</v>
      </c>
    </row>
    <row r="76" spans="1:10" ht="12.75">
      <c r="A76" s="71" t="s">
        <v>71</v>
      </c>
      <c r="B76" s="20" t="s">
        <v>72</v>
      </c>
      <c r="C76" s="40">
        <v>100</v>
      </c>
      <c r="D76" s="40"/>
      <c r="E76" s="40"/>
      <c r="F76" s="39"/>
      <c r="G76" s="40">
        <v>65</v>
      </c>
      <c r="H76" s="40"/>
      <c r="I76" s="40">
        <v>12.1</v>
      </c>
      <c r="J76" s="37">
        <f>I76/G76*100</f>
        <v>18.615384615384613</v>
      </c>
    </row>
    <row r="77" spans="1:10" s="7" customFormat="1" ht="34.5" thickBot="1">
      <c r="A77" s="60" t="s">
        <v>35</v>
      </c>
      <c r="B77" s="17" t="s">
        <v>73</v>
      </c>
      <c r="C77" s="43">
        <v>19488.4</v>
      </c>
      <c r="D77" s="69"/>
      <c r="E77" s="43">
        <v>9621.1</v>
      </c>
      <c r="F77" s="39">
        <f>E77/C77*100</f>
        <v>49.368342193304734</v>
      </c>
      <c r="G77" s="43">
        <v>0</v>
      </c>
      <c r="H77" s="43"/>
      <c r="I77" s="70">
        <v>0</v>
      </c>
      <c r="J77" s="37"/>
    </row>
    <row r="78" spans="1:10" ht="13.5" hidden="1" thickBot="1">
      <c r="A78" s="61"/>
      <c r="B78" s="62"/>
      <c r="C78" s="63"/>
      <c r="D78" s="63"/>
      <c r="E78" s="63"/>
      <c r="F78" s="64" t="e">
        <f>E78/C78*100</f>
        <v>#DIV/0!</v>
      </c>
      <c r="G78" s="63"/>
      <c r="H78" s="63"/>
      <c r="I78" s="65"/>
      <c r="J78" s="73" t="e">
        <f>I78/G78*100</f>
        <v>#DIV/0!</v>
      </c>
    </row>
    <row r="79" spans="1:10" s="25" customFormat="1" ht="18.75" customHeight="1" thickBot="1">
      <c r="A79" s="66" t="s">
        <v>32</v>
      </c>
      <c r="B79" s="67"/>
      <c r="C79" s="68">
        <f>C77+C76+C75+C70+C69+C64+C32+C31+C30+C29+C28+C27+C7</f>
        <v>252553.80000000002</v>
      </c>
      <c r="D79" s="68">
        <f>D77+D76+D75+D70+D69+D64+D32+D31+D30+D29+D28+D27+D7</f>
        <v>0</v>
      </c>
      <c r="E79" s="68">
        <f>E77+E76+E75+E70+E69+E64+E32+E31+E30+E29+E28+E27+E7</f>
        <v>122953.7</v>
      </c>
      <c r="F79" s="74">
        <f>E79/C79*100</f>
        <v>48.68416155290476</v>
      </c>
      <c r="G79" s="68">
        <f>G77+G76+G75+G70+G69+G64+G32+G31+G30+G29+G28+G27+G7</f>
        <v>43083.4</v>
      </c>
      <c r="H79" s="68">
        <f>H77+H76+H75+H70+H69+H64+H32+H31+H30+H29+H28+H27+H7</f>
        <v>0</v>
      </c>
      <c r="I79" s="68">
        <f>I77+I76+I75+I70+I69+I64+I32+I31+I30+I29+I28+I27+I7</f>
        <v>14618.099999999999</v>
      </c>
      <c r="J79" s="75">
        <f>I79/G79*100</f>
        <v>33.92977341621135</v>
      </c>
    </row>
    <row r="80" spans="1:9" ht="39" customHeight="1">
      <c r="A80" s="4" t="s">
        <v>93</v>
      </c>
      <c r="B80" s="5"/>
      <c r="C80" s="6"/>
      <c r="D80" s="6"/>
      <c r="E80" s="6"/>
      <c r="F80" s="6"/>
      <c r="G80" s="6" t="s">
        <v>74</v>
      </c>
      <c r="H80" s="6"/>
      <c r="I80" s="6"/>
    </row>
    <row r="81" spans="1:9" ht="12.75">
      <c r="A81" s="4"/>
      <c r="B81" s="5"/>
      <c r="C81" s="6"/>
      <c r="D81" s="6"/>
      <c r="E81" s="6"/>
      <c r="F81" s="6"/>
      <c r="G81" s="6"/>
      <c r="H81" s="6"/>
      <c r="I81" s="6"/>
    </row>
    <row r="82" spans="1:9" ht="12.75">
      <c r="A82" s="4"/>
      <c r="B82" s="5"/>
      <c r="C82" s="6"/>
      <c r="D82" s="6"/>
      <c r="E82" s="6"/>
      <c r="F82" s="6"/>
      <c r="G82" s="6"/>
      <c r="H82" s="6"/>
      <c r="I82" s="6"/>
    </row>
    <row r="83" spans="1:9" ht="12.75">
      <c r="A83" s="4"/>
      <c r="B83" s="5"/>
      <c r="C83" s="6"/>
      <c r="D83" s="6"/>
      <c r="E83" s="6"/>
      <c r="F83" s="6"/>
      <c r="G83" s="55"/>
      <c r="H83" s="6"/>
      <c r="I83" s="6"/>
    </row>
    <row r="84" spans="1:9" ht="12.75">
      <c r="A84" s="4"/>
      <c r="B84" s="5"/>
      <c r="C84" s="6"/>
      <c r="D84" s="6"/>
      <c r="E84" s="6"/>
      <c r="F84" s="6"/>
      <c r="G84" s="6"/>
      <c r="H84" s="6"/>
      <c r="I84" s="6"/>
    </row>
    <row r="85" spans="1:9" ht="12.75">
      <c r="A85" s="4"/>
      <c r="B85" s="5"/>
      <c r="C85" s="6"/>
      <c r="D85" s="6"/>
      <c r="E85" s="6"/>
      <c r="F85" s="6"/>
      <c r="G85" s="6"/>
      <c r="H85" s="6"/>
      <c r="I85" s="6"/>
    </row>
    <row r="86" spans="1:9" ht="12.75">
      <c r="A86" s="4"/>
      <c r="B86" s="5"/>
      <c r="C86" s="6"/>
      <c r="D86" s="6"/>
      <c r="E86" s="6"/>
      <c r="F86" s="6"/>
      <c r="G86" s="56"/>
      <c r="H86" s="6"/>
      <c r="I86" s="56"/>
    </row>
    <row r="87" spans="1:9" ht="12.75">
      <c r="A87" s="4"/>
      <c r="B87" s="5"/>
      <c r="C87" s="6"/>
      <c r="D87" s="6"/>
      <c r="E87" s="6"/>
      <c r="F87" s="6"/>
      <c r="G87" s="55"/>
      <c r="H87" s="6"/>
      <c r="I87" s="55"/>
    </row>
    <row r="88" spans="1:9" ht="12.75">
      <c r="A88" s="4"/>
      <c r="B88" s="5"/>
      <c r="C88" s="6"/>
      <c r="D88" s="6"/>
      <c r="E88" s="6"/>
      <c r="F88" s="6"/>
      <c r="G88" s="6"/>
      <c r="H88" s="6"/>
      <c r="I88" s="6"/>
    </row>
    <row r="89" spans="1:9" ht="12.75">
      <c r="A89" s="4"/>
      <c r="B89" s="5"/>
      <c r="C89" s="6"/>
      <c r="D89" s="6"/>
      <c r="E89" s="6"/>
      <c r="F89" s="6"/>
      <c r="G89" s="6"/>
      <c r="H89" s="6"/>
      <c r="I89" s="6"/>
    </row>
    <row r="90" spans="1:9" ht="12.75">
      <c r="A90" s="4"/>
      <c r="B90" s="5"/>
      <c r="C90" s="6"/>
      <c r="D90" s="6"/>
      <c r="E90" s="6"/>
      <c r="F90" s="6"/>
      <c r="G90" s="6"/>
      <c r="H90" s="6"/>
      <c r="I90" s="6"/>
    </row>
    <row r="91" spans="1:9" ht="12.75">
      <c r="A91" s="4"/>
      <c r="B91" s="5"/>
      <c r="C91" s="6"/>
      <c r="D91" s="6"/>
      <c r="E91" s="6"/>
      <c r="F91" s="6"/>
      <c r="G91" s="6"/>
      <c r="H91" s="6"/>
      <c r="I91" s="6"/>
    </row>
    <row r="92" spans="1:9" ht="12.75">
      <c r="A92" s="4"/>
      <c r="B92" s="5"/>
      <c r="C92" s="6"/>
      <c r="D92" s="6"/>
      <c r="E92" s="6"/>
      <c r="F92" s="6"/>
      <c r="G92" s="6"/>
      <c r="H92" s="6"/>
      <c r="I92" s="6"/>
    </row>
    <row r="93" spans="1:9" ht="12.75">
      <c r="A93" s="4"/>
      <c r="B93" s="5"/>
      <c r="C93" s="6"/>
      <c r="D93" s="6"/>
      <c r="E93" s="6"/>
      <c r="F93" s="6"/>
      <c r="G93" s="6"/>
      <c r="H93" s="6"/>
      <c r="I93" s="6"/>
    </row>
    <row r="94" spans="1:9" ht="12.75">
      <c r="A94" s="4"/>
      <c r="B94" s="5"/>
      <c r="C94" s="6"/>
      <c r="D94" s="6"/>
      <c r="E94" s="6"/>
      <c r="F94" s="6"/>
      <c r="G94" s="6"/>
      <c r="H94" s="6"/>
      <c r="I94" s="6"/>
    </row>
    <row r="95" spans="1:9" ht="12.75">
      <c r="A95" s="4"/>
      <c r="B95" s="5"/>
      <c r="C95" s="6"/>
      <c r="D95" s="6"/>
      <c r="E95" s="6"/>
      <c r="F95" s="6"/>
      <c r="G95" s="6"/>
      <c r="H95" s="6"/>
      <c r="I95" s="6"/>
    </row>
    <row r="96" spans="1:9" ht="12.75">
      <c r="A96" s="4"/>
      <c r="B96" s="5"/>
      <c r="C96" s="6"/>
      <c r="D96" s="6"/>
      <c r="E96" s="6"/>
      <c r="F96" s="6"/>
      <c r="G96" s="6"/>
      <c r="H96" s="6"/>
      <c r="I96" s="6"/>
    </row>
    <row r="97" spans="1:9" ht="12.75">
      <c r="A97" s="4"/>
      <c r="B97" s="5"/>
      <c r="C97" s="6"/>
      <c r="D97" s="6"/>
      <c r="E97" s="6"/>
      <c r="F97" s="6"/>
      <c r="G97" s="6"/>
      <c r="H97" s="6"/>
      <c r="I97" s="6"/>
    </row>
    <row r="98" spans="1:9" ht="12.75">
      <c r="A98" s="4"/>
      <c r="B98" s="5"/>
      <c r="C98" s="6"/>
      <c r="D98" s="6"/>
      <c r="E98" s="6"/>
      <c r="F98" s="6"/>
      <c r="G98" s="6"/>
      <c r="H98" s="6"/>
      <c r="I98" s="6"/>
    </row>
    <row r="99" spans="1:9" ht="12.75">
      <c r="A99" s="4"/>
      <c r="B99" s="5"/>
      <c r="C99" s="6"/>
      <c r="D99" s="6"/>
      <c r="E99" s="6"/>
      <c r="F99" s="6"/>
      <c r="G99" s="6"/>
      <c r="H99" s="6"/>
      <c r="I99" s="6"/>
    </row>
    <row r="100" spans="1:9" ht="12.75">
      <c r="A100" s="4"/>
      <c r="B100" s="5"/>
      <c r="C100" s="6"/>
      <c r="D100" s="6"/>
      <c r="E100" s="6"/>
      <c r="F100" s="6"/>
      <c r="G100" s="6"/>
      <c r="H100" s="6"/>
      <c r="I100" s="6"/>
    </row>
    <row r="101" spans="1:9" ht="12.75">
      <c r="A101" s="4"/>
      <c r="B101" s="5"/>
      <c r="C101" s="6"/>
      <c r="D101" s="6"/>
      <c r="E101" s="6"/>
      <c r="F101" s="6"/>
      <c r="G101" s="6"/>
      <c r="H101" s="6"/>
      <c r="I101" s="6"/>
    </row>
    <row r="102" spans="1:9" ht="12.75">
      <c r="A102" s="4"/>
      <c r="B102" s="5"/>
      <c r="C102" s="6"/>
      <c r="D102" s="6"/>
      <c r="E102" s="6"/>
      <c r="F102" s="6"/>
      <c r="G102" s="6"/>
      <c r="H102" s="6"/>
      <c r="I102" s="6"/>
    </row>
    <row r="103" spans="1:9" ht="12.75">
      <c r="A103" s="4"/>
      <c r="B103" s="5"/>
      <c r="C103" s="6"/>
      <c r="D103" s="6"/>
      <c r="E103" s="6"/>
      <c r="F103" s="6"/>
      <c r="G103" s="6"/>
      <c r="H103" s="6"/>
      <c r="I103" s="6"/>
    </row>
    <row r="104" spans="1:9" ht="12.75">
      <c r="A104" s="4"/>
      <c r="B104" s="5"/>
      <c r="C104" s="6"/>
      <c r="D104" s="6"/>
      <c r="E104" s="6"/>
      <c r="F104" s="6"/>
      <c r="G104" s="6"/>
      <c r="H104" s="6"/>
      <c r="I104" s="6"/>
    </row>
    <row r="105" spans="1:9" ht="12.75">
      <c r="A105" s="4"/>
      <c r="B105" s="5"/>
      <c r="C105" s="6"/>
      <c r="D105" s="6"/>
      <c r="E105" s="6"/>
      <c r="F105" s="6"/>
      <c r="G105" s="6"/>
      <c r="H105" s="6"/>
      <c r="I105" s="6"/>
    </row>
    <row r="106" spans="1:9" ht="12.75">
      <c r="A106" s="4"/>
      <c r="B106" s="5"/>
      <c r="C106" s="6"/>
      <c r="D106" s="6"/>
      <c r="E106" s="6"/>
      <c r="F106" s="6"/>
      <c r="G106" s="6"/>
      <c r="H106" s="6"/>
      <c r="I106" s="6"/>
    </row>
    <row r="107" spans="1:9" ht="12.75">
      <c r="A107" s="4"/>
      <c r="B107" s="5"/>
      <c r="C107" s="6"/>
      <c r="D107" s="6"/>
      <c r="E107" s="6"/>
      <c r="F107" s="6"/>
      <c r="G107" s="6"/>
      <c r="H107" s="6"/>
      <c r="I107" s="6"/>
    </row>
    <row r="108" spans="1:9" ht="12.75">
      <c r="A108" s="4"/>
      <c r="B108" s="5"/>
      <c r="C108" s="6"/>
      <c r="D108" s="6"/>
      <c r="E108" s="6"/>
      <c r="F108" s="6"/>
      <c r="G108" s="6"/>
      <c r="H108" s="6"/>
      <c r="I108" s="6"/>
    </row>
    <row r="109" spans="1:9" ht="12.75">
      <c r="A109" s="4"/>
      <c r="B109" s="5"/>
      <c r="C109" s="6"/>
      <c r="D109" s="6"/>
      <c r="E109" s="6"/>
      <c r="F109" s="6"/>
      <c r="G109" s="6"/>
      <c r="H109" s="6"/>
      <c r="I109" s="6"/>
    </row>
    <row r="110" spans="1:9" ht="12.75">
      <c r="A110" s="4"/>
      <c r="B110" s="5"/>
      <c r="C110" s="6"/>
      <c r="D110" s="6"/>
      <c r="E110" s="6"/>
      <c r="F110" s="6"/>
      <c r="G110" s="6"/>
      <c r="H110" s="6"/>
      <c r="I110" s="6"/>
    </row>
    <row r="111" spans="1:9" ht="12.75">
      <c r="A111" s="4"/>
      <c r="B111" s="5"/>
      <c r="C111" s="6"/>
      <c r="D111" s="6"/>
      <c r="E111" s="6"/>
      <c r="F111" s="6"/>
      <c r="G111" s="6"/>
      <c r="H111" s="6"/>
      <c r="I111" s="6"/>
    </row>
    <row r="112" spans="1:9" ht="12.75">
      <c r="A112" s="4"/>
      <c r="B112" s="5"/>
      <c r="C112" s="6"/>
      <c r="D112" s="6"/>
      <c r="E112" s="6"/>
      <c r="F112" s="6"/>
      <c r="G112" s="6"/>
      <c r="H112" s="6"/>
      <c r="I112" s="6"/>
    </row>
    <row r="113" spans="1:9" ht="12.75">
      <c r="A113" s="4"/>
      <c r="B113" s="5"/>
      <c r="C113" s="6"/>
      <c r="D113" s="6"/>
      <c r="E113" s="6"/>
      <c r="F113" s="6"/>
      <c r="G113" s="6"/>
      <c r="H113" s="6"/>
      <c r="I113" s="6"/>
    </row>
    <row r="114" spans="1:9" ht="12.75">
      <c r="A114" s="4"/>
      <c r="B114" s="5"/>
      <c r="C114" s="6"/>
      <c r="D114" s="6"/>
      <c r="E114" s="6"/>
      <c r="F114" s="6"/>
      <c r="G114" s="6"/>
      <c r="H114" s="6"/>
      <c r="I114" s="6"/>
    </row>
    <row r="115" spans="1:9" ht="12.75">
      <c r="A115" s="4"/>
      <c r="B115" s="5"/>
      <c r="C115" s="6"/>
      <c r="D115" s="6"/>
      <c r="E115" s="6"/>
      <c r="F115" s="6"/>
      <c r="G115" s="6"/>
      <c r="H115" s="6"/>
      <c r="I115" s="6"/>
    </row>
    <row r="116" spans="1:9" ht="12.75">
      <c r="A116" s="4"/>
      <c r="B116" s="5"/>
      <c r="C116" s="6"/>
      <c r="D116" s="6"/>
      <c r="E116" s="6"/>
      <c r="F116" s="6"/>
      <c r="G116" s="6"/>
      <c r="H116" s="6"/>
      <c r="I116" s="6"/>
    </row>
    <row r="117" spans="1:9" ht="12.75">
      <c r="A117" s="4"/>
      <c r="B117" s="5"/>
      <c r="C117" s="6"/>
      <c r="D117" s="6"/>
      <c r="E117" s="6"/>
      <c r="F117" s="6"/>
      <c r="G117" s="6"/>
      <c r="H117" s="6"/>
      <c r="I117" s="6"/>
    </row>
    <row r="118" spans="1:9" ht="12.75">
      <c r="A118" s="4"/>
      <c r="B118" s="5"/>
      <c r="C118" s="6"/>
      <c r="D118" s="6"/>
      <c r="E118" s="6"/>
      <c r="F118" s="6"/>
      <c r="G118" s="6"/>
      <c r="H118" s="6"/>
      <c r="I118" s="6"/>
    </row>
    <row r="119" spans="1:9" ht="12.75">
      <c r="A119" s="4"/>
      <c r="B119" s="5"/>
      <c r="C119" s="6"/>
      <c r="D119" s="6"/>
      <c r="E119" s="6"/>
      <c r="F119" s="6"/>
      <c r="G119" s="6"/>
      <c r="H119" s="6"/>
      <c r="I119" s="6"/>
    </row>
    <row r="120" spans="1:9" ht="12.75">
      <c r="A120" s="4"/>
      <c r="B120" s="5"/>
      <c r="C120" s="6"/>
      <c r="D120" s="6"/>
      <c r="E120" s="6"/>
      <c r="F120" s="6"/>
      <c r="G120" s="6"/>
      <c r="H120" s="6"/>
      <c r="I120" s="6"/>
    </row>
    <row r="121" spans="1:9" ht="12.75">
      <c r="A121" s="4"/>
      <c r="B121" s="5"/>
      <c r="C121" s="6"/>
      <c r="D121" s="6"/>
      <c r="E121" s="6"/>
      <c r="F121" s="6"/>
      <c r="G121" s="6"/>
      <c r="H121" s="6"/>
      <c r="I121" s="6"/>
    </row>
    <row r="122" spans="1:9" ht="12.75">
      <c r="A122" s="4"/>
      <c r="B122" s="5"/>
      <c r="C122" s="6"/>
      <c r="D122" s="6"/>
      <c r="E122" s="6"/>
      <c r="F122" s="6"/>
      <c r="G122" s="6"/>
      <c r="H122" s="6"/>
      <c r="I122" s="6"/>
    </row>
    <row r="123" spans="1:9" ht="12.75">
      <c r="A123" s="4"/>
      <c r="B123" s="5"/>
      <c r="C123" s="6"/>
      <c r="D123" s="6"/>
      <c r="E123" s="6"/>
      <c r="F123" s="6"/>
      <c r="G123" s="6"/>
      <c r="H123" s="6"/>
      <c r="I123" s="6"/>
    </row>
    <row r="124" spans="1:9" ht="12.75">
      <c r="A124" s="4"/>
      <c r="B124" s="5"/>
      <c r="C124" s="6"/>
      <c r="D124" s="6"/>
      <c r="E124" s="6"/>
      <c r="F124" s="6"/>
      <c r="G124" s="6"/>
      <c r="H124" s="6"/>
      <c r="I124" s="6"/>
    </row>
    <row r="125" spans="1:9" ht="12.75">
      <c r="A125" s="4"/>
      <c r="B125" s="5"/>
      <c r="C125" s="6"/>
      <c r="D125" s="6"/>
      <c r="E125" s="6"/>
      <c r="F125" s="6"/>
      <c r="G125" s="6"/>
      <c r="H125" s="6"/>
      <c r="I125" s="6"/>
    </row>
    <row r="126" spans="1:9" ht="12.75">
      <c r="A126" s="4"/>
      <c r="B126" s="5"/>
      <c r="C126" s="6"/>
      <c r="D126" s="6"/>
      <c r="E126" s="6"/>
      <c r="F126" s="6"/>
      <c r="G126" s="6"/>
      <c r="H126" s="6"/>
      <c r="I126" s="6"/>
    </row>
    <row r="127" spans="1:9" ht="12.75">
      <c r="A127" s="4"/>
      <c r="B127" s="5"/>
      <c r="C127" s="6"/>
      <c r="D127" s="6"/>
      <c r="E127" s="6"/>
      <c r="F127" s="6"/>
      <c r="G127" s="6"/>
      <c r="H127" s="6"/>
      <c r="I127" s="6"/>
    </row>
    <row r="128" spans="1:9" ht="12.75">
      <c r="A128" s="4"/>
      <c r="B128" s="5"/>
      <c r="C128" s="6"/>
      <c r="D128" s="6"/>
      <c r="E128" s="6"/>
      <c r="F128" s="6"/>
      <c r="G128" s="6"/>
      <c r="H128" s="6"/>
      <c r="I128" s="6"/>
    </row>
    <row r="129" spans="1:9" ht="12.75">
      <c r="A129" s="4"/>
      <c r="B129" s="5"/>
      <c r="C129" s="6"/>
      <c r="D129" s="6"/>
      <c r="E129" s="6"/>
      <c r="F129" s="6"/>
      <c r="G129" s="6"/>
      <c r="H129" s="6"/>
      <c r="I129" s="6"/>
    </row>
    <row r="130" spans="1:9" ht="12.75">
      <c r="A130" s="4"/>
      <c r="B130" s="5"/>
      <c r="C130" s="6"/>
      <c r="D130" s="6"/>
      <c r="E130" s="6"/>
      <c r="F130" s="6"/>
      <c r="G130" s="6"/>
      <c r="H130" s="6"/>
      <c r="I130" s="6"/>
    </row>
    <row r="131" spans="1:9" ht="12.75">
      <c r="A131" s="4"/>
      <c r="B131" s="5"/>
      <c r="C131" s="6"/>
      <c r="D131" s="6"/>
      <c r="E131" s="6"/>
      <c r="F131" s="6"/>
      <c r="G131" s="6"/>
      <c r="H131" s="6"/>
      <c r="I131" s="6"/>
    </row>
    <row r="132" spans="1:9" ht="12.75">
      <c r="A132" s="4"/>
      <c r="B132" s="5"/>
      <c r="C132" s="6"/>
      <c r="D132" s="6"/>
      <c r="E132" s="6"/>
      <c r="F132" s="6"/>
      <c r="G132" s="6"/>
      <c r="H132" s="6"/>
      <c r="I132" s="6"/>
    </row>
    <row r="133" spans="1:9" ht="12.75">
      <c r="A133" s="4"/>
      <c r="B133" s="5"/>
      <c r="C133" s="6"/>
      <c r="D133" s="6"/>
      <c r="E133" s="6"/>
      <c r="F133" s="6"/>
      <c r="G133" s="6"/>
      <c r="H133" s="6"/>
      <c r="I133" s="6"/>
    </row>
    <row r="134" spans="1:9" ht="12.75">
      <c r="A134" s="4"/>
      <c r="B134" s="5"/>
      <c r="C134" s="6"/>
      <c r="D134" s="6"/>
      <c r="E134" s="6"/>
      <c r="F134" s="6"/>
      <c r="G134" s="6"/>
      <c r="H134" s="6"/>
      <c r="I134" s="6"/>
    </row>
    <row r="135" spans="1:9" ht="12.75">
      <c r="A135" s="4"/>
      <c r="B135" s="5"/>
      <c r="C135" s="6"/>
      <c r="D135" s="6"/>
      <c r="E135" s="6"/>
      <c r="F135" s="6"/>
      <c r="G135" s="6"/>
      <c r="H135" s="6"/>
      <c r="I135" s="6"/>
    </row>
    <row r="136" spans="1:9" ht="12.75">
      <c r="A136" s="4"/>
      <c r="B136" s="5"/>
      <c r="C136" s="6"/>
      <c r="D136" s="6"/>
      <c r="E136" s="6"/>
      <c r="F136" s="6"/>
      <c r="G136" s="6"/>
      <c r="H136" s="6"/>
      <c r="I136" s="6"/>
    </row>
    <row r="137" spans="1:9" ht="12.75">
      <c r="A137" s="4"/>
      <c r="B137" s="5"/>
      <c r="C137" s="6"/>
      <c r="D137" s="6"/>
      <c r="E137" s="6"/>
      <c r="F137" s="6"/>
      <c r="G137" s="6"/>
      <c r="H137" s="6"/>
      <c r="I137" s="6"/>
    </row>
    <row r="138" spans="1:9" ht="12.75">
      <c r="A138" s="4"/>
      <c r="B138" s="5"/>
      <c r="C138" s="6"/>
      <c r="D138" s="6"/>
      <c r="E138" s="6"/>
      <c r="F138" s="6"/>
      <c r="G138" s="6"/>
      <c r="H138" s="6"/>
      <c r="I138" s="6"/>
    </row>
    <row r="139" spans="1:9" ht="12.75">
      <c r="A139" s="4"/>
      <c r="B139" s="5"/>
      <c r="C139" s="6"/>
      <c r="D139" s="6"/>
      <c r="E139" s="6"/>
      <c r="F139" s="6"/>
      <c r="G139" s="6"/>
      <c r="H139" s="6"/>
      <c r="I139" s="6"/>
    </row>
    <row r="140" spans="1:9" ht="12.75">
      <c r="A140" s="4"/>
      <c r="B140" s="5"/>
      <c r="C140" s="6"/>
      <c r="D140" s="6"/>
      <c r="E140" s="6"/>
      <c r="F140" s="6"/>
      <c r="G140" s="6"/>
      <c r="H140" s="6"/>
      <c r="I140" s="6"/>
    </row>
    <row r="141" spans="1:9" ht="12.75">
      <c r="A141" s="4"/>
      <c r="B141" s="5"/>
      <c r="C141" s="6"/>
      <c r="D141" s="6"/>
      <c r="E141" s="6"/>
      <c r="F141" s="6"/>
      <c r="G141" s="6"/>
      <c r="H141" s="6"/>
      <c r="I141" s="6"/>
    </row>
    <row r="142" spans="1:9" ht="12.75">
      <c r="A142" s="4"/>
      <c r="B142" s="5"/>
      <c r="C142" s="6"/>
      <c r="D142" s="6"/>
      <c r="E142" s="6"/>
      <c r="F142" s="6"/>
      <c r="G142" s="6"/>
      <c r="H142" s="6"/>
      <c r="I142" s="6"/>
    </row>
    <row r="143" spans="1:9" ht="12.75">
      <c r="A143" s="4"/>
      <c r="B143" s="5"/>
      <c r="C143" s="6"/>
      <c r="D143" s="6"/>
      <c r="E143" s="6"/>
      <c r="F143" s="6"/>
      <c r="G143" s="6"/>
      <c r="H143" s="6"/>
      <c r="I143" s="6"/>
    </row>
  </sheetData>
  <mergeCells count="6">
    <mergeCell ref="A2:J2"/>
    <mergeCell ref="A3:J3"/>
    <mergeCell ref="A5:A6"/>
    <mergeCell ref="B5:B6"/>
    <mergeCell ref="C5:E5"/>
    <mergeCell ref="G5:I5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A143"/>
  <sheetViews>
    <sheetView workbookViewId="0" topLeftCell="A1">
      <selection activeCell="K9" sqref="K9"/>
    </sheetView>
  </sheetViews>
  <sheetFormatPr defaultColWidth="9.00390625" defaultRowHeight="12.75"/>
  <cols>
    <col min="1" max="1" width="27.875" style="8" customWidth="1"/>
    <col min="2" max="2" width="5.00390625" style="9" customWidth="1"/>
    <col min="3" max="3" width="9.375" style="10" customWidth="1"/>
    <col min="4" max="4" width="8.875" style="10" hidden="1" customWidth="1"/>
    <col min="5" max="5" width="8.625" style="10" customWidth="1"/>
    <col min="6" max="6" width="7.25390625" style="10" customWidth="1"/>
    <col min="7" max="7" width="10.375" style="10" customWidth="1"/>
    <col min="8" max="8" width="8.75390625" style="10" hidden="1" customWidth="1"/>
    <col min="9" max="9" width="8.75390625" style="10" customWidth="1"/>
    <col min="10" max="10" width="7.25390625" style="41" customWidth="1"/>
  </cols>
  <sheetData>
    <row r="1" spans="1:9" ht="1.5" customHeight="1">
      <c r="A1" s="11"/>
      <c r="B1" s="12"/>
      <c r="C1" s="13"/>
      <c r="D1" s="13"/>
      <c r="E1" s="13"/>
      <c r="F1" s="13"/>
      <c r="G1" s="13"/>
      <c r="H1" s="13"/>
      <c r="I1" s="13"/>
    </row>
    <row r="2" spans="1:10" ht="12.75">
      <c r="A2" s="78" t="s">
        <v>37</v>
      </c>
      <c r="B2" s="78"/>
      <c r="C2" s="78"/>
      <c r="D2" s="78"/>
      <c r="E2" s="78"/>
      <c r="F2" s="78"/>
      <c r="G2" s="78"/>
      <c r="H2" s="78"/>
      <c r="I2" s="78"/>
      <c r="J2" s="78"/>
    </row>
    <row r="3" spans="1:10" ht="12.75" customHeight="1">
      <c r="A3" s="78" t="s">
        <v>96</v>
      </c>
      <c r="B3" s="78"/>
      <c r="C3" s="78"/>
      <c r="D3" s="78"/>
      <c r="E3" s="78"/>
      <c r="F3" s="78"/>
      <c r="G3" s="78"/>
      <c r="H3" s="78"/>
      <c r="I3" s="78"/>
      <c r="J3" s="78"/>
    </row>
    <row r="4" spans="1:9" ht="1.5" customHeight="1" thickBot="1">
      <c r="A4" s="14"/>
      <c r="B4" s="14"/>
      <c r="C4" s="14"/>
      <c r="D4" s="14"/>
      <c r="E4" s="14"/>
      <c r="F4" s="14"/>
      <c r="G4" s="14"/>
      <c r="H4" s="14"/>
      <c r="I4" s="14"/>
    </row>
    <row r="5" spans="1:10" ht="14.25" customHeight="1" thickBot="1">
      <c r="A5" s="79"/>
      <c r="B5" s="81"/>
      <c r="C5" s="83" t="s">
        <v>38</v>
      </c>
      <c r="D5" s="84"/>
      <c r="E5" s="85"/>
      <c r="F5" s="34"/>
      <c r="G5" s="83" t="s">
        <v>39</v>
      </c>
      <c r="H5" s="84"/>
      <c r="I5" s="85"/>
      <c r="J5" s="42"/>
    </row>
    <row r="6" spans="1:10" s="3" customFormat="1" ht="50.25" customHeight="1" thickBot="1">
      <c r="A6" s="80"/>
      <c r="B6" s="82"/>
      <c r="C6" s="33" t="s">
        <v>40</v>
      </c>
      <c r="D6" s="15" t="s">
        <v>60</v>
      </c>
      <c r="E6" s="15" t="s">
        <v>92</v>
      </c>
      <c r="F6" s="15" t="s">
        <v>64</v>
      </c>
      <c r="G6" s="15" t="s">
        <v>41</v>
      </c>
      <c r="H6" s="15" t="s">
        <v>60</v>
      </c>
      <c r="I6" s="35" t="s">
        <v>92</v>
      </c>
      <c r="J6" s="15" t="s">
        <v>64</v>
      </c>
    </row>
    <row r="7" spans="1:10" s="7" customFormat="1" ht="12.75">
      <c r="A7" s="60" t="s">
        <v>27</v>
      </c>
      <c r="B7" s="17" t="s">
        <v>0</v>
      </c>
      <c r="C7" s="39">
        <f>C9+C13+C17+C22+C24+C25+C26+C23</f>
        <v>29979.7</v>
      </c>
      <c r="D7" s="39">
        <f>D9+D13+D17+D22+D24+D25+D26+D23</f>
        <v>0</v>
      </c>
      <c r="E7" s="39">
        <f>E9+E13+E17+E22+E24+E25+E26+E23</f>
        <v>12733.8</v>
      </c>
      <c r="F7" s="39">
        <f>E7/C7*100</f>
        <v>42.47474124157346</v>
      </c>
      <c r="G7" s="39">
        <f>G9+G13+G17+G22+G24+G25+G26+G23</f>
        <v>13821</v>
      </c>
      <c r="H7" s="39">
        <f>H9+H13+H17+H22+H24+H25+H26+H23</f>
        <v>0</v>
      </c>
      <c r="I7" s="39">
        <f>I9+I13+I17+I22+I24+I25+I26+I23</f>
        <v>6589.4</v>
      </c>
      <c r="J7" s="43">
        <f>I7/G7*100</f>
        <v>47.67672382606179</v>
      </c>
    </row>
    <row r="8" spans="1:10" ht="12.75">
      <c r="A8" s="18" t="s">
        <v>1</v>
      </c>
      <c r="B8" s="19"/>
      <c r="C8" s="26"/>
      <c r="D8" s="26"/>
      <c r="E8" s="26"/>
      <c r="F8" s="39"/>
      <c r="G8" s="26"/>
      <c r="H8" s="26"/>
      <c r="I8" s="30"/>
      <c r="J8" s="43"/>
    </row>
    <row r="9" spans="1:10" s="7" customFormat="1" ht="33.75">
      <c r="A9" s="16" t="s">
        <v>43</v>
      </c>
      <c r="B9" s="20" t="s">
        <v>2</v>
      </c>
      <c r="C9" s="27">
        <v>788.1</v>
      </c>
      <c r="D9" s="27"/>
      <c r="E9" s="27">
        <v>281</v>
      </c>
      <c r="F9" s="39">
        <f aca="true" t="shared" si="0" ref="F9:F23">E9/C9*100</f>
        <v>35.6553736835427</v>
      </c>
      <c r="G9" s="40">
        <v>3947.9</v>
      </c>
      <c r="H9" s="27"/>
      <c r="I9" s="45">
        <v>1847.1</v>
      </c>
      <c r="J9" s="43">
        <f>I9/G9*100</f>
        <v>46.78689936421895</v>
      </c>
    </row>
    <row r="10" spans="1:10" ht="12.75">
      <c r="A10" s="18" t="s">
        <v>44</v>
      </c>
      <c r="B10" s="19"/>
      <c r="C10" s="26">
        <v>605.3</v>
      </c>
      <c r="D10" s="26"/>
      <c r="E10" s="37">
        <v>218.1</v>
      </c>
      <c r="F10" s="36">
        <f t="shared" si="0"/>
        <v>36.03171980835949</v>
      </c>
      <c r="G10" s="37">
        <v>3018.5</v>
      </c>
      <c r="H10" s="26"/>
      <c r="I10" s="48">
        <v>1461.2</v>
      </c>
      <c r="J10" s="44">
        <f>I10/G10*100</f>
        <v>48.408149743249965</v>
      </c>
    </row>
    <row r="11" spans="1:10" ht="12.75">
      <c r="A11" s="18" t="s">
        <v>45</v>
      </c>
      <c r="B11" s="19"/>
      <c r="C11" s="26">
        <v>182.8</v>
      </c>
      <c r="D11" s="26"/>
      <c r="E11" s="37">
        <v>62.9</v>
      </c>
      <c r="F11" s="36">
        <f t="shared" si="0"/>
        <v>34.409190371991244</v>
      </c>
      <c r="G11" s="26">
        <v>912.6</v>
      </c>
      <c r="H11" s="26"/>
      <c r="I11" s="48">
        <v>369.1</v>
      </c>
      <c r="J11" s="44">
        <f>I11/G11*100</f>
        <v>40.44488275257506</v>
      </c>
    </row>
    <row r="12" spans="1:10" ht="12.75">
      <c r="A12" s="18" t="s">
        <v>3</v>
      </c>
      <c r="B12" s="19"/>
      <c r="C12" s="37">
        <f>C9-C10-C11</f>
        <v>0</v>
      </c>
      <c r="D12" s="37">
        <f>D9-D10-D11</f>
        <v>0</v>
      </c>
      <c r="E12" s="37">
        <f>E9-E10-E11</f>
        <v>0</v>
      </c>
      <c r="F12" s="36" t="e">
        <f t="shared" si="0"/>
        <v>#DIV/0!</v>
      </c>
      <c r="G12" s="37">
        <f>G9-G10-G11</f>
        <v>16.800000000000068</v>
      </c>
      <c r="H12" s="37">
        <f>H9-H10-H11</f>
        <v>0</v>
      </c>
      <c r="I12" s="37">
        <f>I9-I10-I11</f>
        <v>16.79999999999984</v>
      </c>
      <c r="J12" s="44">
        <f>I12/G12*100</f>
        <v>99.99999999999865</v>
      </c>
    </row>
    <row r="13" spans="1:10" s="7" customFormat="1" ht="54.75" customHeight="1">
      <c r="A13" s="16" t="s">
        <v>56</v>
      </c>
      <c r="B13" s="20" t="s">
        <v>57</v>
      </c>
      <c r="C13" s="40">
        <v>1166.8</v>
      </c>
      <c r="D13" s="40"/>
      <c r="E13" s="40">
        <v>475.9</v>
      </c>
      <c r="F13" s="39">
        <f t="shared" si="0"/>
        <v>40.78676722660267</v>
      </c>
      <c r="G13" s="26"/>
      <c r="H13" s="26"/>
      <c r="I13" s="30"/>
      <c r="J13" s="43"/>
    </row>
    <row r="14" spans="1:10" s="7" customFormat="1" ht="14.25" customHeight="1">
      <c r="A14" s="18" t="s">
        <v>44</v>
      </c>
      <c r="B14" s="20"/>
      <c r="C14" s="37">
        <v>641.7</v>
      </c>
      <c r="D14" s="37"/>
      <c r="E14" s="37">
        <v>267.1</v>
      </c>
      <c r="F14" s="36">
        <f t="shared" si="0"/>
        <v>41.62381175003896</v>
      </c>
      <c r="G14" s="26"/>
      <c r="H14" s="26"/>
      <c r="I14" s="30"/>
      <c r="J14" s="43"/>
    </row>
    <row r="15" spans="1:10" s="7" customFormat="1" ht="14.25" customHeight="1">
      <c r="A15" s="18" t="s">
        <v>45</v>
      </c>
      <c r="B15" s="20"/>
      <c r="C15" s="37">
        <v>193.8</v>
      </c>
      <c r="D15" s="37"/>
      <c r="E15" s="37">
        <v>93.3</v>
      </c>
      <c r="F15" s="36">
        <f t="shared" si="0"/>
        <v>48.14241486068111</v>
      </c>
      <c r="G15" s="26"/>
      <c r="H15" s="26"/>
      <c r="I15" s="30"/>
      <c r="J15" s="43"/>
    </row>
    <row r="16" spans="1:10" s="7" customFormat="1" ht="14.25" customHeight="1">
      <c r="A16" s="18" t="s">
        <v>3</v>
      </c>
      <c r="B16" s="20"/>
      <c r="C16" s="37">
        <f>C13-C14-C15</f>
        <v>331.2999999999999</v>
      </c>
      <c r="D16" s="37">
        <f>D13-D14-D15</f>
        <v>0</v>
      </c>
      <c r="E16" s="37">
        <f>E13-E14-E15</f>
        <v>115.49999999999996</v>
      </c>
      <c r="F16" s="36">
        <f t="shared" si="0"/>
        <v>34.86266223966194</v>
      </c>
      <c r="G16" s="26">
        <f>G13-G14-G15</f>
        <v>0</v>
      </c>
      <c r="H16" s="26">
        <f>H13-H14-H15</f>
        <v>0</v>
      </c>
      <c r="I16" s="26">
        <f>I13-I14-I15</f>
        <v>0</v>
      </c>
      <c r="J16" s="43"/>
    </row>
    <row r="17" spans="1:10" s="7" customFormat="1" ht="42" customHeight="1">
      <c r="A17" s="16" t="s">
        <v>42</v>
      </c>
      <c r="B17" s="20" t="s">
        <v>4</v>
      </c>
      <c r="C17" s="40">
        <v>19806.3</v>
      </c>
      <c r="D17" s="27"/>
      <c r="E17" s="27">
        <v>8372.9</v>
      </c>
      <c r="F17" s="39">
        <f t="shared" si="0"/>
        <v>42.27392294370983</v>
      </c>
      <c r="G17" s="40">
        <v>8249.6</v>
      </c>
      <c r="H17" s="27"/>
      <c r="I17" s="45">
        <v>3685.8</v>
      </c>
      <c r="J17" s="43">
        <f>I17/G17*100</f>
        <v>44.67852986811482</v>
      </c>
    </row>
    <row r="18" spans="1:10" ht="12.75">
      <c r="A18" s="18" t="s">
        <v>46</v>
      </c>
      <c r="B18" s="19"/>
      <c r="C18" s="26">
        <v>11950</v>
      </c>
      <c r="D18" s="26"/>
      <c r="E18" s="37">
        <v>4906.9</v>
      </c>
      <c r="F18" s="36">
        <f t="shared" si="0"/>
        <v>41.06192468619246</v>
      </c>
      <c r="G18" s="37">
        <v>4986.9</v>
      </c>
      <c r="H18" s="26"/>
      <c r="I18" s="48">
        <v>2135</v>
      </c>
      <c r="J18" s="44">
        <f>I18/G18*100</f>
        <v>42.8121678798452</v>
      </c>
    </row>
    <row r="19" spans="1:10" ht="12.75">
      <c r="A19" s="18" t="s">
        <v>47</v>
      </c>
      <c r="B19" s="19"/>
      <c r="C19" s="26">
        <v>3304</v>
      </c>
      <c r="D19" s="26"/>
      <c r="E19" s="37">
        <v>1393.4</v>
      </c>
      <c r="F19" s="36">
        <f t="shared" si="0"/>
        <v>42.17312348668281</v>
      </c>
      <c r="G19" s="37">
        <v>1412.2</v>
      </c>
      <c r="H19" s="26"/>
      <c r="I19" s="48">
        <v>561.8</v>
      </c>
      <c r="J19" s="44">
        <f>I19/G19*100</f>
        <v>39.781900580654295</v>
      </c>
    </row>
    <row r="20" spans="1:10" ht="12.75">
      <c r="A20" s="18" t="s">
        <v>48</v>
      </c>
      <c r="B20" s="19"/>
      <c r="C20" s="26">
        <v>1789.4</v>
      </c>
      <c r="D20" s="26"/>
      <c r="E20" s="26">
        <v>903.3</v>
      </c>
      <c r="F20" s="36">
        <f t="shared" si="0"/>
        <v>50.480608025036325</v>
      </c>
      <c r="G20" s="26">
        <v>188.5</v>
      </c>
      <c r="H20" s="26"/>
      <c r="I20" s="48">
        <v>101.2</v>
      </c>
      <c r="J20" s="44">
        <f>I20/G20*100</f>
        <v>53.6870026525199</v>
      </c>
    </row>
    <row r="21" spans="1:10" ht="12.75" customHeight="1">
      <c r="A21" s="18" t="s">
        <v>3</v>
      </c>
      <c r="B21" s="19"/>
      <c r="C21" s="26">
        <f>C17-C18-C19-C20</f>
        <v>2762.899999999999</v>
      </c>
      <c r="D21" s="26">
        <f>D17-D18-D19-D20</f>
        <v>0</v>
      </c>
      <c r="E21" s="26">
        <f>E17-E18-E19-E20</f>
        <v>1169.3</v>
      </c>
      <c r="F21" s="36">
        <f t="shared" si="0"/>
        <v>42.32147381374644</v>
      </c>
      <c r="G21" s="26">
        <f>G17-G18-G19-G20</f>
        <v>1662.0000000000007</v>
      </c>
      <c r="H21" s="26">
        <f>H17-H18-H19-H20</f>
        <v>0</v>
      </c>
      <c r="I21" s="26">
        <f>I17-I18-I19-I20</f>
        <v>887.8000000000002</v>
      </c>
      <c r="J21" s="44">
        <f>I21/G21*100</f>
        <v>53.417569193742466</v>
      </c>
    </row>
    <row r="22" spans="1:10" ht="12.75" customHeight="1">
      <c r="A22" s="16" t="s">
        <v>76</v>
      </c>
      <c r="B22" s="54" t="s">
        <v>75</v>
      </c>
      <c r="C22" s="40"/>
      <c r="D22" s="40"/>
      <c r="E22" s="40"/>
      <c r="F22" s="36" t="e">
        <f t="shared" si="0"/>
        <v>#DIV/0!</v>
      </c>
      <c r="G22" s="26"/>
      <c r="H22" s="26"/>
      <c r="I22" s="30"/>
      <c r="J22" s="44"/>
    </row>
    <row r="23" spans="1:10" ht="12.75" customHeight="1">
      <c r="A23" s="16" t="s">
        <v>79</v>
      </c>
      <c r="B23" s="54" t="s">
        <v>78</v>
      </c>
      <c r="C23" s="40">
        <v>417.4</v>
      </c>
      <c r="D23" s="40"/>
      <c r="E23" s="40">
        <v>170.5</v>
      </c>
      <c r="F23" s="36">
        <f t="shared" si="0"/>
        <v>40.848107331097275</v>
      </c>
      <c r="G23" s="26"/>
      <c r="H23" s="26"/>
      <c r="I23" s="30"/>
      <c r="J23" s="44"/>
    </row>
    <row r="24" spans="1:10" s="7" customFormat="1" ht="21" customHeight="1">
      <c r="A24" s="16" t="s">
        <v>66</v>
      </c>
      <c r="B24" s="54" t="s">
        <v>65</v>
      </c>
      <c r="C24" s="40"/>
      <c r="D24" s="27"/>
      <c r="E24" s="40"/>
      <c r="F24" s="36">
        <v>0</v>
      </c>
      <c r="G24" s="40">
        <v>23</v>
      </c>
      <c r="H24" s="27"/>
      <c r="I24" s="32"/>
      <c r="J24" s="43">
        <f aca="true" t="shared" si="1" ref="J24:J32">I24/G24*100</f>
        <v>0</v>
      </c>
    </row>
    <row r="25" spans="1:10" s="7" customFormat="1" ht="17.25" customHeight="1">
      <c r="A25" s="16" t="s">
        <v>33</v>
      </c>
      <c r="B25" s="20" t="s">
        <v>62</v>
      </c>
      <c r="C25" s="40">
        <v>121.3</v>
      </c>
      <c r="D25" s="27"/>
      <c r="E25" s="40"/>
      <c r="F25" s="36">
        <f>E25/C25*100</f>
        <v>0</v>
      </c>
      <c r="G25" s="40">
        <v>201.3</v>
      </c>
      <c r="H25" s="27"/>
      <c r="I25" s="32"/>
      <c r="J25" s="43">
        <f t="shared" si="1"/>
        <v>0</v>
      </c>
    </row>
    <row r="26" spans="1:10" s="7" customFormat="1" ht="25.5" customHeight="1">
      <c r="A26" s="16" t="s">
        <v>34</v>
      </c>
      <c r="B26" s="20" t="s">
        <v>69</v>
      </c>
      <c r="C26" s="40">
        <v>7679.8</v>
      </c>
      <c r="D26" s="27"/>
      <c r="E26" s="40">
        <v>3433.5</v>
      </c>
      <c r="F26" s="39">
        <f>E26/C26*100</f>
        <v>44.708195525925156</v>
      </c>
      <c r="G26" s="40">
        <v>1399.2</v>
      </c>
      <c r="H26" s="40"/>
      <c r="I26" s="45">
        <v>1056.5</v>
      </c>
      <c r="J26" s="43">
        <f t="shared" si="1"/>
        <v>75.50743281875357</v>
      </c>
    </row>
    <row r="27" spans="1:10" s="7" customFormat="1" ht="25.5" customHeight="1">
      <c r="A27" s="16" t="s">
        <v>61</v>
      </c>
      <c r="B27" s="20" t="s">
        <v>59</v>
      </c>
      <c r="C27" s="27">
        <v>570.9</v>
      </c>
      <c r="D27" s="27"/>
      <c r="E27" s="27">
        <v>285.4</v>
      </c>
      <c r="F27" s="39">
        <f>E27/C27*100</f>
        <v>49.99124189875635</v>
      </c>
      <c r="G27" s="40">
        <v>570.9</v>
      </c>
      <c r="H27" s="27"/>
      <c r="I27" s="45">
        <v>271.5</v>
      </c>
      <c r="J27" s="43">
        <f t="shared" si="1"/>
        <v>47.556489753021545</v>
      </c>
    </row>
    <row r="28" spans="1:10" s="7" customFormat="1" ht="25.5" customHeight="1">
      <c r="A28" s="16" t="s">
        <v>28</v>
      </c>
      <c r="B28" s="20" t="s">
        <v>22</v>
      </c>
      <c r="C28" s="40">
        <v>885.7</v>
      </c>
      <c r="D28" s="27"/>
      <c r="E28" s="40">
        <v>392.5</v>
      </c>
      <c r="F28" s="39">
        <f>E28/C28*100</f>
        <v>44.315230890820814</v>
      </c>
      <c r="G28" s="40">
        <v>3037.6</v>
      </c>
      <c r="H28" s="27"/>
      <c r="I28" s="45">
        <v>976.4</v>
      </c>
      <c r="J28" s="43">
        <f t="shared" si="1"/>
        <v>32.143797735053994</v>
      </c>
    </row>
    <row r="29" spans="1:10" s="7" customFormat="1" ht="22.5">
      <c r="A29" s="16" t="s">
        <v>29</v>
      </c>
      <c r="B29" s="20" t="s">
        <v>23</v>
      </c>
      <c r="C29" s="40">
        <v>34127.2</v>
      </c>
      <c r="D29" s="27"/>
      <c r="E29" s="40">
        <v>11046.4</v>
      </c>
      <c r="F29" s="39">
        <f>E29/C29*100</f>
        <v>32.368316181813924</v>
      </c>
      <c r="G29" s="40">
        <v>13991.8</v>
      </c>
      <c r="H29" s="27"/>
      <c r="I29" s="45">
        <v>4581.7</v>
      </c>
      <c r="J29" s="43">
        <f t="shared" si="1"/>
        <v>32.74560814191169</v>
      </c>
    </row>
    <row r="30" spans="1:10" s="7" customFormat="1" ht="25.5" customHeight="1">
      <c r="A30" s="16" t="s">
        <v>24</v>
      </c>
      <c r="B30" s="20" t="s">
        <v>25</v>
      </c>
      <c r="C30" s="40"/>
      <c r="D30" s="27"/>
      <c r="E30" s="40"/>
      <c r="F30" s="39">
        <v>0</v>
      </c>
      <c r="G30" s="40">
        <v>9709.7</v>
      </c>
      <c r="H30" s="27"/>
      <c r="I30" s="45">
        <v>1792</v>
      </c>
      <c r="J30" s="43">
        <f t="shared" si="1"/>
        <v>18.45577103309062</v>
      </c>
    </row>
    <row r="31" spans="1:10" s="7" customFormat="1" ht="25.5" customHeight="1">
      <c r="A31" s="16" t="s">
        <v>30</v>
      </c>
      <c r="B31" s="20" t="s">
        <v>26</v>
      </c>
      <c r="C31" s="40">
        <v>40</v>
      </c>
      <c r="D31" s="40"/>
      <c r="E31" s="40">
        <v>20</v>
      </c>
      <c r="F31" s="39">
        <f aca="true" t="shared" si="2" ref="F31:F36">E31/C31*100</f>
        <v>50</v>
      </c>
      <c r="G31" s="40">
        <v>102.5</v>
      </c>
      <c r="H31" s="27"/>
      <c r="I31" s="45">
        <v>83.4</v>
      </c>
      <c r="J31" s="43">
        <f t="shared" si="1"/>
        <v>81.3658536585366</v>
      </c>
    </row>
    <row r="32" spans="1:12" s="7" customFormat="1" ht="27.75" customHeight="1">
      <c r="A32" s="16" t="s">
        <v>5</v>
      </c>
      <c r="B32" s="20" t="s">
        <v>6</v>
      </c>
      <c r="C32" s="40">
        <v>133364.8</v>
      </c>
      <c r="D32" s="40">
        <f>D38+D43+D59+D56+D53</f>
        <v>0</v>
      </c>
      <c r="E32" s="40">
        <v>71152.7</v>
      </c>
      <c r="F32" s="39">
        <f t="shared" si="2"/>
        <v>53.351933943589316</v>
      </c>
      <c r="G32" s="40">
        <f>G38+G43+G59+G56+G53</f>
        <v>51</v>
      </c>
      <c r="H32" s="40">
        <f>H38+H43+H59+H56+H53</f>
        <v>0</v>
      </c>
      <c r="I32" s="40">
        <f>I38+I43+I59+I56+I53</f>
        <v>13</v>
      </c>
      <c r="J32" s="43">
        <f t="shared" si="1"/>
        <v>25.49019607843137</v>
      </c>
      <c r="L32" s="49"/>
    </row>
    <row r="33" spans="1:10" ht="12.75">
      <c r="A33" s="18" t="s">
        <v>49</v>
      </c>
      <c r="B33" s="19"/>
      <c r="C33" s="37">
        <f aca="true" t="shared" si="3" ref="C33:E34">C39+C44+C60</f>
        <v>76339</v>
      </c>
      <c r="D33" s="37">
        <f t="shared" si="3"/>
        <v>0</v>
      </c>
      <c r="E33" s="37">
        <f t="shared" si="3"/>
        <v>40303.6</v>
      </c>
      <c r="F33" s="36">
        <f t="shared" si="2"/>
        <v>52.79555666173253</v>
      </c>
      <c r="G33" s="26"/>
      <c r="H33" s="26"/>
      <c r="I33" s="30"/>
      <c r="J33" s="43"/>
    </row>
    <row r="34" spans="1:10" ht="12.75">
      <c r="A34" s="18" t="s">
        <v>50</v>
      </c>
      <c r="B34" s="19"/>
      <c r="C34" s="37">
        <f t="shared" si="3"/>
        <v>23051.5</v>
      </c>
      <c r="D34" s="37">
        <f t="shared" si="3"/>
        <v>0</v>
      </c>
      <c r="E34" s="37">
        <f t="shared" si="3"/>
        <v>10828</v>
      </c>
      <c r="F34" s="36">
        <f t="shared" si="2"/>
        <v>46.97308201201657</v>
      </c>
      <c r="G34" s="26"/>
      <c r="H34" s="26"/>
      <c r="I34" s="30"/>
      <c r="J34" s="43"/>
    </row>
    <row r="35" spans="1:12" ht="12.75">
      <c r="A35" s="18" t="s">
        <v>48</v>
      </c>
      <c r="B35" s="19"/>
      <c r="C35" s="37">
        <f>C41+C46+C62+C57</f>
        <v>7452.799999999999</v>
      </c>
      <c r="D35" s="37">
        <f>D41+D46+D62+D57</f>
        <v>0</v>
      </c>
      <c r="E35" s="37">
        <f>E41+E46+E62+E57</f>
        <v>3728.1</v>
      </c>
      <c r="F35" s="36">
        <f t="shared" si="2"/>
        <v>50.02281021897811</v>
      </c>
      <c r="G35" s="26"/>
      <c r="H35" s="26"/>
      <c r="I35" s="30"/>
      <c r="J35" s="43"/>
      <c r="L35" s="38"/>
    </row>
    <row r="36" spans="1:10" ht="12.75">
      <c r="A36" s="18" t="s">
        <v>3</v>
      </c>
      <c r="B36" s="19"/>
      <c r="C36" s="37">
        <f>C32-C33-C34-C35</f>
        <v>26521.49999999999</v>
      </c>
      <c r="D36" s="37">
        <f>D32-D33-D34-D35</f>
        <v>0</v>
      </c>
      <c r="E36" s="37">
        <f>E32-E33-E34-E35</f>
        <v>16292.999999999998</v>
      </c>
      <c r="F36" s="36">
        <f t="shared" si="2"/>
        <v>61.43317685651266</v>
      </c>
      <c r="G36" s="26"/>
      <c r="H36" s="26"/>
      <c r="I36" s="30"/>
      <c r="J36" s="43"/>
    </row>
    <row r="37" spans="1:10" ht="12" customHeight="1">
      <c r="A37" s="18" t="s">
        <v>58</v>
      </c>
      <c r="B37" s="19"/>
      <c r="C37" s="26"/>
      <c r="D37" s="26"/>
      <c r="E37" s="26"/>
      <c r="F37" s="36"/>
      <c r="G37" s="26"/>
      <c r="H37" s="26"/>
      <c r="I37" s="30"/>
      <c r="J37" s="43"/>
    </row>
    <row r="38" spans="1:10" s="7" customFormat="1" ht="14.25" customHeight="1">
      <c r="A38" s="16" t="s">
        <v>7</v>
      </c>
      <c r="B38" s="20" t="s">
        <v>8</v>
      </c>
      <c r="C38" s="27">
        <v>25628.3</v>
      </c>
      <c r="D38" s="27"/>
      <c r="E38" s="27">
        <v>13448.3</v>
      </c>
      <c r="F38" s="39">
        <f aca="true" t="shared" si="4" ref="F38:F50">E38/C38*100</f>
        <v>52.47441305119731</v>
      </c>
      <c r="G38" s="26"/>
      <c r="H38" s="26"/>
      <c r="I38" s="30"/>
      <c r="J38" s="43"/>
    </row>
    <row r="39" spans="1:10" ht="12.75">
      <c r="A39" s="18" t="s">
        <v>51</v>
      </c>
      <c r="B39" s="20"/>
      <c r="C39" s="37">
        <v>11906.8</v>
      </c>
      <c r="D39" s="26"/>
      <c r="E39" s="37">
        <v>5686.1</v>
      </c>
      <c r="F39" s="36">
        <f t="shared" si="4"/>
        <v>47.755064332986194</v>
      </c>
      <c r="G39" s="26"/>
      <c r="H39" s="26"/>
      <c r="I39" s="30"/>
      <c r="J39" s="43"/>
    </row>
    <row r="40" spans="1:10" ht="12.75">
      <c r="A40" s="18" t="s">
        <v>47</v>
      </c>
      <c r="B40" s="20"/>
      <c r="C40" s="26">
        <v>3595.7</v>
      </c>
      <c r="D40" s="26"/>
      <c r="E40" s="37">
        <v>1692.6</v>
      </c>
      <c r="F40" s="36">
        <f t="shared" si="4"/>
        <v>47.07289262174263</v>
      </c>
      <c r="G40" s="26"/>
      <c r="H40" s="26"/>
      <c r="I40" s="30"/>
      <c r="J40" s="43"/>
    </row>
    <row r="41" spans="1:12" ht="12.75">
      <c r="A41" s="18" t="s">
        <v>48</v>
      </c>
      <c r="B41" s="20"/>
      <c r="C41" s="37">
        <v>2719.4</v>
      </c>
      <c r="D41" s="26"/>
      <c r="E41" s="37">
        <v>1283.1</v>
      </c>
      <c r="F41" s="36">
        <f t="shared" si="4"/>
        <v>47.18320217695079</v>
      </c>
      <c r="G41" s="26"/>
      <c r="H41" s="26"/>
      <c r="I41" s="30"/>
      <c r="J41" s="43"/>
      <c r="L41" s="38"/>
    </row>
    <row r="42" spans="1:10" ht="12.75">
      <c r="A42" s="18" t="s">
        <v>3</v>
      </c>
      <c r="B42" s="54"/>
      <c r="C42" s="26">
        <f>C38-C39-C40-C41</f>
        <v>7406.4</v>
      </c>
      <c r="D42" s="26">
        <f>D38-D39-D40-D41</f>
        <v>0</v>
      </c>
      <c r="E42" s="26">
        <f>E38-E39-E40-E41</f>
        <v>4786.499999999998</v>
      </c>
      <c r="F42" s="36">
        <f t="shared" si="4"/>
        <v>64.62653920933245</v>
      </c>
      <c r="G42" s="26"/>
      <c r="H42" s="26"/>
      <c r="I42" s="30"/>
      <c r="J42" s="43"/>
    </row>
    <row r="43" spans="1:10" s="7" customFormat="1" ht="21.75" customHeight="1">
      <c r="A43" s="16" t="s">
        <v>9</v>
      </c>
      <c r="B43" s="54" t="s">
        <v>68</v>
      </c>
      <c r="C43" s="40">
        <v>103671.7</v>
      </c>
      <c r="D43" s="27"/>
      <c r="E43" s="40">
        <v>55342.3</v>
      </c>
      <c r="F43" s="39">
        <f t="shared" si="4"/>
        <v>53.38226343351175</v>
      </c>
      <c r="G43" s="26"/>
      <c r="H43" s="26"/>
      <c r="I43" s="30"/>
      <c r="J43" s="43"/>
    </row>
    <row r="44" spans="1:10" ht="12.75">
      <c r="A44" s="18" t="s">
        <v>44</v>
      </c>
      <c r="B44" s="19"/>
      <c r="C44" s="37">
        <v>63946.7</v>
      </c>
      <c r="D44" s="26"/>
      <c r="E44" s="37">
        <v>34399.1</v>
      </c>
      <c r="F44" s="36">
        <f t="shared" si="4"/>
        <v>53.793393560574664</v>
      </c>
      <c r="G44" s="26"/>
      <c r="H44" s="26"/>
      <c r="I44" s="30"/>
      <c r="J44" s="43"/>
    </row>
    <row r="45" spans="1:10" ht="12.75">
      <c r="A45" s="18" t="s">
        <v>47</v>
      </c>
      <c r="B45" s="19"/>
      <c r="C45" s="26">
        <v>19309.2</v>
      </c>
      <c r="D45" s="26"/>
      <c r="E45" s="37">
        <v>9061.5</v>
      </c>
      <c r="F45" s="36">
        <f t="shared" si="4"/>
        <v>46.928407184140205</v>
      </c>
      <c r="G45" s="26"/>
      <c r="H45" s="26"/>
      <c r="I45" s="30"/>
      <c r="J45" s="43"/>
    </row>
    <row r="46" spans="1:12" ht="12.75">
      <c r="A46" s="18" t="s">
        <v>48</v>
      </c>
      <c r="B46" s="19"/>
      <c r="C46" s="37">
        <v>4725.4</v>
      </c>
      <c r="D46" s="26"/>
      <c r="E46" s="37">
        <v>2440.8</v>
      </c>
      <c r="F46" s="36">
        <f t="shared" si="4"/>
        <v>51.65277013586152</v>
      </c>
      <c r="G46" s="26"/>
      <c r="H46" s="26"/>
      <c r="I46" s="30"/>
      <c r="J46" s="43"/>
      <c r="L46" s="38"/>
    </row>
    <row r="47" spans="1:209" ht="12.75">
      <c r="A47" s="18" t="s">
        <v>3</v>
      </c>
      <c r="B47" s="19"/>
      <c r="C47" s="37">
        <f>C43-C44-C45-C46</f>
        <v>15690.4</v>
      </c>
      <c r="D47" s="26">
        <f>D43-D44-D45-D46</f>
        <v>0</v>
      </c>
      <c r="E47" s="26">
        <f>E43-E44-E45-E46</f>
        <v>9440.900000000005</v>
      </c>
      <c r="F47" s="36">
        <f t="shared" si="4"/>
        <v>60.169912812930235</v>
      </c>
      <c r="G47" s="26"/>
      <c r="H47" s="26"/>
      <c r="I47" s="30"/>
      <c r="J47" s="43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50"/>
      <c r="BG47" s="50"/>
      <c r="BH47" s="50"/>
      <c r="BI47" s="50"/>
      <c r="BJ47" s="50"/>
      <c r="BK47" s="50"/>
      <c r="BL47" s="50"/>
      <c r="BM47" s="50"/>
      <c r="BN47" s="50"/>
      <c r="BO47" s="50"/>
      <c r="BP47" s="50"/>
      <c r="BQ47" s="50"/>
      <c r="BR47" s="50"/>
      <c r="BS47" s="50"/>
      <c r="BT47" s="50"/>
      <c r="BU47" s="50"/>
      <c r="BV47" s="50"/>
      <c r="BW47" s="50"/>
      <c r="BX47" s="50"/>
      <c r="BY47" s="50"/>
      <c r="BZ47" s="50"/>
      <c r="CA47" s="50"/>
      <c r="CB47" s="50"/>
      <c r="CC47" s="50"/>
      <c r="CD47" s="50"/>
      <c r="CE47" s="50"/>
      <c r="CF47" s="50"/>
      <c r="CG47" s="50"/>
      <c r="CH47" s="50"/>
      <c r="CI47" s="50"/>
      <c r="CJ47" s="50"/>
      <c r="CK47" s="50"/>
      <c r="CL47" s="50"/>
      <c r="CM47" s="50"/>
      <c r="CN47" s="50"/>
      <c r="CO47" s="50"/>
      <c r="CP47" s="50"/>
      <c r="CQ47" s="50"/>
      <c r="CR47" s="50"/>
      <c r="CS47" s="50"/>
      <c r="CT47" s="50"/>
      <c r="CU47" s="50"/>
      <c r="CV47" s="50"/>
      <c r="CW47" s="50"/>
      <c r="CX47" s="50"/>
      <c r="CY47" s="50"/>
      <c r="CZ47" s="50"/>
      <c r="DA47" s="50"/>
      <c r="DB47" s="50"/>
      <c r="DC47" s="50"/>
      <c r="DD47" s="50"/>
      <c r="DE47" s="50"/>
      <c r="DF47" s="50"/>
      <c r="DG47" s="50"/>
      <c r="DH47" s="50"/>
      <c r="DI47" s="50"/>
      <c r="DJ47" s="50"/>
      <c r="DK47" s="50"/>
      <c r="DL47" s="50"/>
      <c r="DM47" s="50"/>
      <c r="DN47" s="50"/>
      <c r="DO47" s="50"/>
      <c r="DP47" s="50"/>
      <c r="DQ47" s="50"/>
      <c r="DR47" s="50"/>
      <c r="DS47" s="50"/>
      <c r="DT47" s="50"/>
      <c r="DU47" s="50"/>
      <c r="DV47" s="50"/>
      <c r="DW47" s="50"/>
      <c r="DX47" s="50"/>
      <c r="DY47" s="50"/>
      <c r="DZ47" s="50"/>
      <c r="EA47" s="50"/>
      <c r="EB47" s="50"/>
      <c r="EC47" s="50"/>
      <c r="ED47" s="50"/>
      <c r="EE47" s="50"/>
      <c r="EF47" s="50"/>
      <c r="EG47" s="50"/>
      <c r="EH47" s="50"/>
      <c r="EI47" s="50"/>
      <c r="EJ47" s="50"/>
      <c r="EK47" s="50"/>
      <c r="EL47" s="50"/>
      <c r="EM47" s="50"/>
      <c r="EN47" s="50"/>
      <c r="EO47" s="50"/>
      <c r="EP47" s="50"/>
      <c r="EQ47" s="50"/>
      <c r="ER47" s="50"/>
      <c r="ES47" s="50"/>
      <c r="ET47" s="50"/>
      <c r="EU47" s="50"/>
      <c r="EV47" s="50"/>
      <c r="EW47" s="50"/>
      <c r="EX47" s="50"/>
      <c r="EY47" s="50"/>
      <c r="EZ47" s="50"/>
      <c r="FA47" s="50"/>
      <c r="FB47" s="50"/>
      <c r="FC47" s="50"/>
      <c r="FD47" s="50"/>
      <c r="FE47" s="50"/>
      <c r="FF47" s="50"/>
      <c r="FG47" s="50"/>
      <c r="FH47" s="50"/>
      <c r="FI47" s="50"/>
      <c r="FJ47" s="50"/>
      <c r="FK47" s="50"/>
      <c r="FL47" s="50"/>
      <c r="FM47" s="50"/>
      <c r="FN47" s="50"/>
      <c r="FO47" s="50"/>
      <c r="FP47" s="50"/>
      <c r="FQ47" s="50"/>
      <c r="FR47" s="50"/>
      <c r="FS47" s="50"/>
      <c r="FT47" s="50"/>
      <c r="FU47" s="50"/>
      <c r="FV47" s="50"/>
      <c r="FW47" s="50"/>
      <c r="FX47" s="50"/>
      <c r="FY47" s="50"/>
      <c r="FZ47" s="50"/>
      <c r="GA47" s="50"/>
      <c r="GB47" s="50"/>
      <c r="GC47" s="50"/>
      <c r="GD47" s="50"/>
      <c r="GE47" s="50"/>
      <c r="GF47" s="50"/>
      <c r="GG47" s="50"/>
      <c r="GH47" s="50"/>
      <c r="GI47" s="50"/>
      <c r="GJ47" s="50"/>
      <c r="GK47" s="50"/>
      <c r="GL47" s="50"/>
      <c r="GM47" s="50"/>
      <c r="GN47" s="50"/>
      <c r="GO47" s="50"/>
      <c r="GP47" s="50"/>
      <c r="GQ47" s="50"/>
      <c r="GR47" s="50"/>
      <c r="GS47" s="50"/>
      <c r="GT47" s="50"/>
      <c r="GU47" s="50"/>
      <c r="GV47" s="50"/>
      <c r="GW47" s="50"/>
      <c r="GX47" s="50"/>
      <c r="GY47" s="50"/>
      <c r="GZ47" s="50"/>
      <c r="HA47" s="50"/>
    </row>
    <row r="48" spans="1:209" s="2" customFormat="1" ht="25.5" customHeight="1">
      <c r="A48" s="21" t="s">
        <v>77</v>
      </c>
      <c r="B48" s="22"/>
      <c r="C48" s="47">
        <v>69270</v>
      </c>
      <c r="D48" s="28"/>
      <c r="E48" s="47">
        <v>25309.8</v>
      </c>
      <c r="F48" s="39">
        <f t="shared" si="4"/>
        <v>36.53789519272412</v>
      </c>
      <c r="G48" s="29"/>
      <c r="H48" s="29"/>
      <c r="I48" s="31"/>
      <c r="J48" s="43"/>
      <c r="K48" s="51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  <c r="BA48" s="51"/>
      <c r="BB48" s="51"/>
      <c r="BC48" s="51"/>
      <c r="BD48" s="51"/>
      <c r="BE48" s="51"/>
      <c r="BF48" s="51"/>
      <c r="BG48" s="51"/>
      <c r="BH48" s="51"/>
      <c r="BI48" s="51"/>
      <c r="BJ48" s="51"/>
      <c r="BK48" s="51"/>
      <c r="BL48" s="51"/>
      <c r="BM48" s="51"/>
      <c r="BN48" s="51"/>
      <c r="BO48" s="51"/>
      <c r="BP48" s="51"/>
      <c r="BQ48" s="51"/>
      <c r="BR48" s="51"/>
      <c r="BS48" s="51"/>
      <c r="BT48" s="51"/>
      <c r="BU48" s="51"/>
      <c r="BV48" s="51"/>
      <c r="BW48" s="51"/>
      <c r="BX48" s="51"/>
      <c r="BY48" s="51"/>
      <c r="BZ48" s="51"/>
      <c r="CA48" s="51"/>
      <c r="CB48" s="51"/>
      <c r="CC48" s="51"/>
      <c r="CD48" s="51"/>
      <c r="CE48" s="51"/>
      <c r="CF48" s="51"/>
      <c r="CG48" s="51"/>
      <c r="CH48" s="51"/>
      <c r="CI48" s="51"/>
      <c r="CJ48" s="51"/>
      <c r="CK48" s="51"/>
      <c r="CL48" s="51"/>
      <c r="CM48" s="51"/>
      <c r="CN48" s="51"/>
      <c r="CO48" s="51"/>
      <c r="CP48" s="51"/>
      <c r="CQ48" s="51"/>
      <c r="CR48" s="51"/>
      <c r="CS48" s="51"/>
      <c r="CT48" s="51"/>
      <c r="CU48" s="51"/>
      <c r="CV48" s="51"/>
      <c r="CW48" s="51"/>
      <c r="CX48" s="51"/>
      <c r="CY48" s="51"/>
      <c r="CZ48" s="51"/>
      <c r="DA48" s="51"/>
      <c r="DB48" s="51"/>
      <c r="DC48" s="51"/>
      <c r="DD48" s="51"/>
      <c r="DE48" s="51"/>
      <c r="DF48" s="51"/>
      <c r="DG48" s="51"/>
      <c r="DH48" s="51"/>
      <c r="DI48" s="51"/>
      <c r="DJ48" s="51"/>
      <c r="DK48" s="51"/>
      <c r="DL48" s="51"/>
      <c r="DM48" s="51"/>
      <c r="DN48" s="51"/>
      <c r="DO48" s="51"/>
      <c r="DP48" s="51"/>
      <c r="DQ48" s="51"/>
      <c r="DR48" s="51"/>
      <c r="DS48" s="51"/>
      <c r="DT48" s="51"/>
      <c r="DU48" s="51"/>
      <c r="DV48" s="51"/>
      <c r="DW48" s="51"/>
      <c r="DX48" s="51"/>
      <c r="DY48" s="51"/>
      <c r="DZ48" s="51"/>
      <c r="EA48" s="51"/>
      <c r="EB48" s="51"/>
      <c r="EC48" s="51"/>
      <c r="ED48" s="51"/>
      <c r="EE48" s="51"/>
      <c r="EF48" s="51"/>
      <c r="EG48" s="51"/>
      <c r="EH48" s="51"/>
      <c r="EI48" s="51"/>
      <c r="EJ48" s="51"/>
      <c r="EK48" s="51"/>
      <c r="EL48" s="51"/>
      <c r="EM48" s="51"/>
      <c r="EN48" s="51"/>
      <c r="EO48" s="51"/>
      <c r="EP48" s="51"/>
      <c r="EQ48" s="51"/>
      <c r="ER48" s="51"/>
      <c r="ES48" s="51"/>
      <c r="ET48" s="51"/>
      <c r="EU48" s="51"/>
      <c r="EV48" s="51"/>
      <c r="EW48" s="51"/>
      <c r="EX48" s="51"/>
      <c r="EY48" s="51"/>
      <c r="EZ48" s="51"/>
      <c r="FA48" s="51"/>
      <c r="FB48" s="51"/>
      <c r="FC48" s="51"/>
      <c r="FD48" s="51"/>
      <c r="FE48" s="51"/>
      <c r="FF48" s="51"/>
      <c r="FG48" s="51"/>
      <c r="FH48" s="51"/>
      <c r="FI48" s="51"/>
      <c r="FJ48" s="51"/>
      <c r="FK48" s="51"/>
      <c r="FL48" s="51"/>
      <c r="FM48" s="51"/>
      <c r="FN48" s="51"/>
      <c r="FO48" s="51"/>
      <c r="FP48" s="51"/>
      <c r="FQ48" s="51"/>
      <c r="FR48" s="51"/>
      <c r="FS48" s="51"/>
      <c r="FT48" s="51"/>
      <c r="FU48" s="51"/>
      <c r="FV48" s="51"/>
      <c r="FW48" s="51"/>
      <c r="FX48" s="51"/>
      <c r="FY48" s="51"/>
      <c r="FZ48" s="51"/>
      <c r="GA48" s="51"/>
      <c r="GB48" s="51"/>
      <c r="GC48" s="51"/>
      <c r="GD48" s="51"/>
      <c r="GE48" s="51"/>
      <c r="GF48" s="51"/>
      <c r="GG48" s="51"/>
      <c r="GH48" s="51"/>
      <c r="GI48" s="51"/>
      <c r="GJ48" s="51"/>
      <c r="GK48" s="51"/>
      <c r="GL48" s="51"/>
      <c r="GM48" s="51"/>
      <c r="GN48" s="51"/>
      <c r="GO48" s="51"/>
      <c r="GP48" s="51"/>
      <c r="GQ48" s="51"/>
      <c r="GR48" s="51"/>
      <c r="GS48" s="51"/>
      <c r="GT48" s="51"/>
      <c r="GU48" s="51"/>
      <c r="GV48" s="51"/>
      <c r="GW48" s="51"/>
      <c r="GX48" s="51"/>
      <c r="GY48" s="51"/>
      <c r="GZ48" s="51"/>
      <c r="HA48" s="51"/>
    </row>
    <row r="49" spans="1:209" s="1" customFormat="1" ht="12.75">
      <c r="A49" s="23" t="s">
        <v>52</v>
      </c>
      <c r="B49" s="24"/>
      <c r="C49" s="46">
        <v>51454.2</v>
      </c>
      <c r="D49" s="29"/>
      <c r="E49" s="29">
        <v>27740.6</v>
      </c>
      <c r="F49" s="36">
        <f t="shared" si="4"/>
        <v>53.91318881646202</v>
      </c>
      <c r="G49" s="29"/>
      <c r="H49" s="29"/>
      <c r="I49" s="31"/>
      <c r="J49" s="43"/>
      <c r="K49" s="52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  <c r="BF49" s="52"/>
      <c r="BG49" s="52"/>
      <c r="BH49" s="52"/>
      <c r="BI49" s="52"/>
      <c r="BJ49" s="52"/>
      <c r="BK49" s="52"/>
      <c r="BL49" s="52"/>
      <c r="BM49" s="52"/>
      <c r="BN49" s="52"/>
      <c r="BO49" s="52"/>
      <c r="BP49" s="52"/>
      <c r="BQ49" s="52"/>
      <c r="BR49" s="52"/>
      <c r="BS49" s="52"/>
      <c r="BT49" s="52"/>
      <c r="BU49" s="52"/>
      <c r="BV49" s="52"/>
      <c r="BW49" s="52"/>
      <c r="BX49" s="52"/>
      <c r="BY49" s="52"/>
      <c r="BZ49" s="52"/>
      <c r="CA49" s="52"/>
      <c r="CB49" s="52"/>
      <c r="CC49" s="52"/>
      <c r="CD49" s="52"/>
      <c r="CE49" s="52"/>
      <c r="CF49" s="52"/>
      <c r="CG49" s="52"/>
      <c r="CH49" s="52"/>
      <c r="CI49" s="52"/>
      <c r="CJ49" s="52"/>
      <c r="CK49" s="52"/>
      <c r="CL49" s="52"/>
      <c r="CM49" s="52"/>
      <c r="CN49" s="52"/>
      <c r="CO49" s="52"/>
      <c r="CP49" s="52"/>
      <c r="CQ49" s="52"/>
      <c r="CR49" s="52"/>
      <c r="CS49" s="52"/>
      <c r="CT49" s="52"/>
      <c r="CU49" s="52"/>
      <c r="CV49" s="52"/>
      <c r="CW49" s="52"/>
      <c r="CX49" s="52"/>
      <c r="CY49" s="52"/>
      <c r="CZ49" s="52"/>
      <c r="DA49" s="52"/>
      <c r="DB49" s="52"/>
      <c r="DC49" s="52"/>
      <c r="DD49" s="52"/>
      <c r="DE49" s="52"/>
      <c r="DF49" s="52"/>
      <c r="DG49" s="52"/>
      <c r="DH49" s="52"/>
      <c r="DI49" s="52"/>
      <c r="DJ49" s="52"/>
      <c r="DK49" s="52"/>
      <c r="DL49" s="52"/>
      <c r="DM49" s="52"/>
      <c r="DN49" s="52"/>
      <c r="DO49" s="52"/>
      <c r="DP49" s="52"/>
      <c r="DQ49" s="52"/>
      <c r="DR49" s="52"/>
      <c r="DS49" s="52"/>
      <c r="DT49" s="52"/>
      <c r="DU49" s="52"/>
      <c r="DV49" s="52"/>
      <c r="DW49" s="52"/>
      <c r="DX49" s="52"/>
      <c r="DY49" s="52"/>
      <c r="DZ49" s="52"/>
      <c r="EA49" s="52"/>
      <c r="EB49" s="52"/>
      <c r="EC49" s="52"/>
      <c r="ED49" s="52"/>
      <c r="EE49" s="52"/>
      <c r="EF49" s="52"/>
      <c r="EG49" s="52"/>
      <c r="EH49" s="52"/>
      <c r="EI49" s="52"/>
      <c r="EJ49" s="52"/>
      <c r="EK49" s="52"/>
      <c r="EL49" s="52"/>
      <c r="EM49" s="52"/>
      <c r="EN49" s="52"/>
      <c r="EO49" s="52"/>
      <c r="EP49" s="52"/>
      <c r="EQ49" s="52"/>
      <c r="ER49" s="52"/>
      <c r="ES49" s="52"/>
      <c r="ET49" s="52"/>
      <c r="EU49" s="52"/>
      <c r="EV49" s="52"/>
      <c r="EW49" s="52"/>
      <c r="EX49" s="52"/>
      <c r="EY49" s="52"/>
      <c r="EZ49" s="52"/>
      <c r="FA49" s="52"/>
      <c r="FB49" s="52"/>
      <c r="FC49" s="52"/>
      <c r="FD49" s="52"/>
      <c r="FE49" s="52"/>
      <c r="FF49" s="52"/>
      <c r="FG49" s="52"/>
      <c r="FH49" s="52"/>
      <c r="FI49" s="52"/>
      <c r="FJ49" s="52"/>
      <c r="FK49" s="52"/>
      <c r="FL49" s="52"/>
      <c r="FM49" s="52"/>
      <c r="FN49" s="52"/>
      <c r="FO49" s="52"/>
      <c r="FP49" s="52"/>
      <c r="FQ49" s="52"/>
      <c r="FR49" s="52"/>
      <c r="FS49" s="52"/>
      <c r="FT49" s="52"/>
      <c r="FU49" s="52"/>
      <c r="FV49" s="52"/>
      <c r="FW49" s="52"/>
      <c r="FX49" s="52"/>
      <c r="FY49" s="52"/>
      <c r="FZ49" s="52"/>
      <c r="GA49" s="52"/>
      <c r="GB49" s="52"/>
      <c r="GC49" s="52"/>
      <c r="GD49" s="52"/>
      <c r="GE49" s="52"/>
      <c r="GF49" s="52"/>
      <c r="GG49" s="52"/>
      <c r="GH49" s="52"/>
      <c r="GI49" s="52"/>
      <c r="GJ49" s="52"/>
      <c r="GK49" s="52"/>
      <c r="GL49" s="52"/>
      <c r="GM49" s="52"/>
      <c r="GN49" s="52"/>
      <c r="GO49" s="52"/>
      <c r="GP49" s="52"/>
      <c r="GQ49" s="52"/>
      <c r="GR49" s="52"/>
      <c r="GS49" s="52"/>
      <c r="GT49" s="52"/>
      <c r="GU49" s="52"/>
      <c r="GV49" s="52"/>
      <c r="GW49" s="52"/>
      <c r="GX49" s="52"/>
      <c r="GY49" s="52"/>
      <c r="GZ49" s="52"/>
      <c r="HA49" s="52"/>
    </row>
    <row r="50" spans="1:209" s="1" customFormat="1" ht="12.75">
      <c r="A50" s="23" t="s">
        <v>53</v>
      </c>
      <c r="B50" s="24"/>
      <c r="C50" s="46">
        <v>15540</v>
      </c>
      <c r="D50" s="29"/>
      <c r="E50" s="46">
        <v>7315.7</v>
      </c>
      <c r="F50" s="36">
        <f t="shared" si="4"/>
        <v>47.07657657657657</v>
      </c>
      <c r="G50" s="29"/>
      <c r="H50" s="29"/>
      <c r="I50" s="31"/>
      <c r="J50" s="43"/>
      <c r="K50" s="52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2"/>
      <c r="BD50" s="52"/>
      <c r="BE50" s="52"/>
      <c r="BF50" s="52"/>
      <c r="BG50" s="52"/>
      <c r="BH50" s="52"/>
      <c r="BI50" s="52"/>
      <c r="BJ50" s="52"/>
      <c r="BK50" s="52"/>
      <c r="BL50" s="52"/>
      <c r="BM50" s="52"/>
      <c r="BN50" s="52"/>
      <c r="BO50" s="52"/>
      <c r="BP50" s="52"/>
      <c r="BQ50" s="52"/>
      <c r="BR50" s="52"/>
      <c r="BS50" s="52"/>
      <c r="BT50" s="52"/>
      <c r="BU50" s="52"/>
      <c r="BV50" s="52"/>
      <c r="BW50" s="52"/>
      <c r="BX50" s="52"/>
      <c r="BY50" s="52"/>
      <c r="BZ50" s="52"/>
      <c r="CA50" s="52"/>
      <c r="CB50" s="52"/>
      <c r="CC50" s="52"/>
      <c r="CD50" s="52"/>
      <c r="CE50" s="52"/>
      <c r="CF50" s="52"/>
      <c r="CG50" s="52"/>
      <c r="CH50" s="52"/>
      <c r="CI50" s="52"/>
      <c r="CJ50" s="52"/>
      <c r="CK50" s="52"/>
      <c r="CL50" s="52"/>
      <c r="CM50" s="52"/>
      <c r="CN50" s="52"/>
      <c r="CO50" s="52"/>
      <c r="CP50" s="52"/>
      <c r="CQ50" s="52"/>
      <c r="CR50" s="52"/>
      <c r="CS50" s="52"/>
      <c r="CT50" s="52"/>
      <c r="CU50" s="52"/>
      <c r="CV50" s="52"/>
      <c r="CW50" s="52"/>
      <c r="CX50" s="52"/>
      <c r="CY50" s="52"/>
      <c r="CZ50" s="52"/>
      <c r="DA50" s="52"/>
      <c r="DB50" s="52"/>
      <c r="DC50" s="52"/>
      <c r="DD50" s="52"/>
      <c r="DE50" s="52"/>
      <c r="DF50" s="52"/>
      <c r="DG50" s="52"/>
      <c r="DH50" s="52"/>
      <c r="DI50" s="52"/>
      <c r="DJ50" s="52"/>
      <c r="DK50" s="52"/>
      <c r="DL50" s="52"/>
      <c r="DM50" s="52"/>
      <c r="DN50" s="52"/>
      <c r="DO50" s="52"/>
      <c r="DP50" s="52"/>
      <c r="DQ50" s="52"/>
      <c r="DR50" s="52"/>
      <c r="DS50" s="52"/>
      <c r="DT50" s="52"/>
      <c r="DU50" s="52"/>
      <c r="DV50" s="52"/>
      <c r="DW50" s="52"/>
      <c r="DX50" s="52"/>
      <c r="DY50" s="52"/>
      <c r="DZ50" s="52"/>
      <c r="EA50" s="52"/>
      <c r="EB50" s="52"/>
      <c r="EC50" s="52"/>
      <c r="ED50" s="52"/>
      <c r="EE50" s="52"/>
      <c r="EF50" s="52"/>
      <c r="EG50" s="52"/>
      <c r="EH50" s="52"/>
      <c r="EI50" s="52"/>
      <c r="EJ50" s="52"/>
      <c r="EK50" s="52"/>
      <c r="EL50" s="52"/>
      <c r="EM50" s="52"/>
      <c r="EN50" s="52"/>
      <c r="EO50" s="52"/>
      <c r="EP50" s="52"/>
      <c r="EQ50" s="52"/>
      <c r="ER50" s="52"/>
      <c r="ES50" s="52"/>
      <c r="ET50" s="52"/>
      <c r="EU50" s="52"/>
      <c r="EV50" s="52"/>
      <c r="EW50" s="52"/>
      <c r="EX50" s="52"/>
      <c r="EY50" s="52"/>
      <c r="EZ50" s="52"/>
      <c r="FA50" s="52"/>
      <c r="FB50" s="52"/>
      <c r="FC50" s="52"/>
      <c r="FD50" s="52"/>
      <c r="FE50" s="52"/>
      <c r="FF50" s="52"/>
      <c r="FG50" s="52"/>
      <c r="FH50" s="52"/>
      <c r="FI50" s="52"/>
      <c r="FJ50" s="52"/>
      <c r="FK50" s="52"/>
      <c r="FL50" s="52"/>
      <c r="FM50" s="52"/>
      <c r="FN50" s="52"/>
      <c r="FO50" s="52"/>
      <c r="FP50" s="52"/>
      <c r="FQ50" s="52"/>
      <c r="FR50" s="52"/>
      <c r="FS50" s="52"/>
      <c r="FT50" s="52"/>
      <c r="FU50" s="52"/>
      <c r="FV50" s="52"/>
      <c r="FW50" s="52"/>
      <c r="FX50" s="52"/>
      <c r="FY50" s="52"/>
      <c r="FZ50" s="52"/>
      <c r="GA50" s="52"/>
      <c r="GB50" s="52"/>
      <c r="GC50" s="52"/>
      <c r="GD50" s="52"/>
      <c r="GE50" s="52"/>
      <c r="GF50" s="52"/>
      <c r="GG50" s="52"/>
      <c r="GH50" s="52"/>
      <c r="GI50" s="52"/>
      <c r="GJ50" s="52"/>
      <c r="GK50" s="52"/>
      <c r="GL50" s="52"/>
      <c r="GM50" s="52"/>
      <c r="GN50" s="52"/>
      <c r="GO50" s="52"/>
      <c r="GP50" s="52"/>
      <c r="GQ50" s="52"/>
      <c r="GR50" s="52"/>
      <c r="GS50" s="52"/>
      <c r="GT50" s="52"/>
      <c r="GU50" s="52"/>
      <c r="GV50" s="52"/>
      <c r="GW50" s="52"/>
      <c r="GX50" s="52"/>
      <c r="GY50" s="52"/>
      <c r="GZ50" s="52"/>
      <c r="HA50" s="52"/>
    </row>
    <row r="51" spans="1:209" s="1" customFormat="1" ht="12.75">
      <c r="A51" s="23" t="s">
        <v>48</v>
      </c>
      <c r="B51" s="24"/>
      <c r="C51" s="29"/>
      <c r="D51" s="29"/>
      <c r="E51" s="29"/>
      <c r="F51" s="36"/>
      <c r="G51" s="29"/>
      <c r="H51" s="29"/>
      <c r="I51" s="31"/>
      <c r="J51" s="43"/>
      <c r="K51" s="52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2"/>
      <c r="BF51" s="52"/>
      <c r="BG51" s="52"/>
      <c r="BH51" s="52"/>
      <c r="BI51" s="52"/>
      <c r="BJ51" s="52"/>
      <c r="BK51" s="52"/>
      <c r="BL51" s="52"/>
      <c r="BM51" s="52"/>
      <c r="BN51" s="52"/>
      <c r="BO51" s="52"/>
      <c r="BP51" s="52"/>
      <c r="BQ51" s="52"/>
      <c r="BR51" s="52"/>
      <c r="BS51" s="52"/>
      <c r="BT51" s="52"/>
      <c r="BU51" s="52"/>
      <c r="BV51" s="52"/>
      <c r="BW51" s="52"/>
      <c r="BX51" s="52"/>
      <c r="BY51" s="52"/>
      <c r="BZ51" s="52"/>
      <c r="CA51" s="52"/>
      <c r="CB51" s="52"/>
      <c r="CC51" s="52"/>
      <c r="CD51" s="52"/>
      <c r="CE51" s="52"/>
      <c r="CF51" s="52"/>
      <c r="CG51" s="52"/>
      <c r="CH51" s="52"/>
      <c r="CI51" s="52"/>
      <c r="CJ51" s="52"/>
      <c r="CK51" s="52"/>
      <c r="CL51" s="52"/>
      <c r="CM51" s="52"/>
      <c r="CN51" s="52"/>
      <c r="CO51" s="52"/>
      <c r="CP51" s="52"/>
      <c r="CQ51" s="52"/>
      <c r="CR51" s="52"/>
      <c r="CS51" s="52"/>
      <c r="CT51" s="52"/>
      <c r="CU51" s="52"/>
      <c r="CV51" s="52"/>
      <c r="CW51" s="52"/>
      <c r="CX51" s="52"/>
      <c r="CY51" s="52"/>
      <c r="CZ51" s="52"/>
      <c r="DA51" s="52"/>
      <c r="DB51" s="52"/>
      <c r="DC51" s="52"/>
      <c r="DD51" s="52"/>
      <c r="DE51" s="52"/>
      <c r="DF51" s="52"/>
      <c r="DG51" s="52"/>
      <c r="DH51" s="52"/>
      <c r="DI51" s="52"/>
      <c r="DJ51" s="52"/>
      <c r="DK51" s="52"/>
      <c r="DL51" s="52"/>
      <c r="DM51" s="52"/>
      <c r="DN51" s="52"/>
      <c r="DO51" s="52"/>
      <c r="DP51" s="52"/>
      <c r="DQ51" s="52"/>
      <c r="DR51" s="52"/>
      <c r="DS51" s="52"/>
      <c r="DT51" s="52"/>
      <c r="DU51" s="52"/>
      <c r="DV51" s="52"/>
      <c r="DW51" s="52"/>
      <c r="DX51" s="52"/>
      <c r="DY51" s="52"/>
      <c r="DZ51" s="52"/>
      <c r="EA51" s="52"/>
      <c r="EB51" s="52"/>
      <c r="EC51" s="52"/>
      <c r="ED51" s="52"/>
      <c r="EE51" s="52"/>
      <c r="EF51" s="52"/>
      <c r="EG51" s="52"/>
      <c r="EH51" s="52"/>
      <c r="EI51" s="52"/>
      <c r="EJ51" s="52"/>
      <c r="EK51" s="52"/>
      <c r="EL51" s="52"/>
      <c r="EM51" s="52"/>
      <c r="EN51" s="52"/>
      <c r="EO51" s="52"/>
      <c r="EP51" s="52"/>
      <c r="EQ51" s="52"/>
      <c r="ER51" s="52"/>
      <c r="ES51" s="52"/>
      <c r="ET51" s="52"/>
      <c r="EU51" s="52"/>
      <c r="EV51" s="52"/>
      <c r="EW51" s="52"/>
      <c r="EX51" s="52"/>
      <c r="EY51" s="52"/>
      <c r="EZ51" s="52"/>
      <c r="FA51" s="52"/>
      <c r="FB51" s="52"/>
      <c r="FC51" s="52"/>
      <c r="FD51" s="52"/>
      <c r="FE51" s="52"/>
      <c r="FF51" s="52"/>
      <c r="FG51" s="52"/>
      <c r="FH51" s="52"/>
      <c r="FI51" s="52"/>
      <c r="FJ51" s="52"/>
      <c r="FK51" s="52"/>
      <c r="FL51" s="52"/>
      <c r="FM51" s="52"/>
      <c r="FN51" s="52"/>
      <c r="FO51" s="52"/>
      <c r="FP51" s="52"/>
      <c r="FQ51" s="52"/>
      <c r="FR51" s="52"/>
      <c r="FS51" s="52"/>
      <c r="FT51" s="52"/>
      <c r="FU51" s="52"/>
      <c r="FV51" s="52"/>
      <c r="FW51" s="52"/>
      <c r="FX51" s="52"/>
      <c r="FY51" s="52"/>
      <c r="FZ51" s="52"/>
      <c r="GA51" s="52"/>
      <c r="GB51" s="52"/>
      <c r="GC51" s="52"/>
      <c r="GD51" s="52"/>
      <c r="GE51" s="52"/>
      <c r="GF51" s="52"/>
      <c r="GG51" s="52"/>
      <c r="GH51" s="52"/>
      <c r="GI51" s="52"/>
      <c r="GJ51" s="52"/>
      <c r="GK51" s="52"/>
      <c r="GL51" s="52"/>
      <c r="GM51" s="52"/>
      <c r="GN51" s="52"/>
      <c r="GO51" s="52"/>
      <c r="GP51" s="52"/>
      <c r="GQ51" s="52"/>
      <c r="GR51" s="52"/>
      <c r="GS51" s="52"/>
      <c r="GT51" s="52"/>
      <c r="GU51" s="52"/>
      <c r="GV51" s="52"/>
      <c r="GW51" s="52"/>
      <c r="GX51" s="52"/>
      <c r="GY51" s="52"/>
      <c r="GZ51" s="52"/>
      <c r="HA51" s="52"/>
    </row>
    <row r="52" spans="1:209" s="1" customFormat="1" ht="12.75">
      <c r="A52" s="23" t="s">
        <v>3</v>
      </c>
      <c r="B52" s="24"/>
      <c r="C52" s="29">
        <f>C48-C49-C50</f>
        <v>2275.800000000003</v>
      </c>
      <c r="D52" s="29">
        <f>D48-D49-D50</f>
        <v>0</v>
      </c>
      <c r="E52" s="29">
        <f>E48-E49-E50</f>
        <v>-9746.5</v>
      </c>
      <c r="F52" s="36">
        <f>E52/C52*100</f>
        <v>-428.2669830389308</v>
      </c>
      <c r="G52" s="29"/>
      <c r="H52" s="29"/>
      <c r="I52" s="31"/>
      <c r="J52" s="43"/>
      <c r="K52" s="52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2"/>
      <c r="AZ52" s="52"/>
      <c r="BA52" s="52"/>
      <c r="BB52" s="52"/>
      <c r="BC52" s="52"/>
      <c r="BD52" s="52"/>
      <c r="BE52" s="52"/>
      <c r="BF52" s="52"/>
      <c r="BG52" s="52"/>
      <c r="BH52" s="52"/>
      <c r="BI52" s="52"/>
      <c r="BJ52" s="52"/>
      <c r="BK52" s="52"/>
      <c r="BL52" s="52"/>
      <c r="BM52" s="52"/>
      <c r="BN52" s="52"/>
      <c r="BO52" s="52"/>
      <c r="BP52" s="52"/>
      <c r="BQ52" s="52"/>
      <c r="BR52" s="52"/>
      <c r="BS52" s="52"/>
      <c r="BT52" s="52"/>
      <c r="BU52" s="52"/>
      <c r="BV52" s="52"/>
      <c r="BW52" s="52"/>
      <c r="BX52" s="52"/>
      <c r="BY52" s="52"/>
      <c r="BZ52" s="52"/>
      <c r="CA52" s="52"/>
      <c r="CB52" s="52"/>
      <c r="CC52" s="52"/>
      <c r="CD52" s="52"/>
      <c r="CE52" s="52"/>
      <c r="CF52" s="52"/>
      <c r="CG52" s="52"/>
      <c r="CH52" s="52"/>
      <c r="CI52" s="52"/>
      <c r="CJ52" s="52"/>
      <c r="CK52" s="52"/>
      <c r="CL52" s="52"/>
      <c r="CM52" s="52"/>
      <c r="CN52" s="52"/>
      <c r="CO52" s="52"/>
      <c r="CP52" s="52"/>
      <c r="CQ52" s="52"/>
      <c r="CR52" s="52"/>
      <c r="CS52" s="52"/>
      <c r="CT52" s="52"/>
      <c r="CU52" s="52"/>
      <c r="CV52" s="52"/>
      <c r="CW52" s="52"/>
      <c r="CX52" s="52"/>
      <c r="CY52" s="52"/>
      <c r="CZ52" s="52"/>
      <c r="DA52" s="52"/>
      <c r="DB52" s="52"/>
      <c r="DC52" s="52"/>
      <c r="DD52" s="52"/>
      <c r="DE52" s="52"/>
      <c r="DF52" s="52"/>
      <c r="DG52" s="52"/>
      <c r="DH52" s="52"/>
      <c r="DI52" s="52"/>
      <c r="DJ52" s="52"/>
      <c r="DK52" s="52"/>
      <c r="DL52" s="52"/>
      <c r="DM52" s="52"/>
      <c r="DN52" s="52"/>
      <c r="DO52" s="52"/>
      <c r="DP52" s="52"/>
      <c r="DQ52" s="52"/>
      <c r="DR52" s="52"/>
      <c r="DS52" s="52"/>
      <c r="DT52" s="52"/>
      <c r="DU52" s="52"/>
      <c r="DV52" s="52"/>
      <c r="DW52" s="52"/>
      <c r="DX52" s="52"/>
      <c r="DY52" s="52"/>
      <c r="DZ52" s="52"/>
      <c r="EA52" s="52"/>
      <c r="EB52" s="52"/>
      <c r="EC52" s="52"/>
      <c r="ED52" s="52"/>
      <c r="EE52" s="52"/>
      <c r="EF52" s="52"/>
      <c r="EG52" s="52"/>
      <c r="EH52" s="52"/>
      <c r="EI52" s="52"/>
      <c r="EJ52" s="52"/>
      <c r="EK52" s="52"/>
      <c r="EL52" s="52"/>
      <c r="EM52" s="52"/>
      <c r="EN52" s="52"/>
      <c r="EO52" s="52"/>
      <c r="EP52" s="52"/>
      <c r="EQ52" s="52"/>
      <c r="ER52" s="52"/>
      <c r="ES52" s="52"/>
      <c r="ET52" s="52"/>
      <c r="EU52" s="52"/>
      <c r="EV52" s="52"/>
      <c r="EW52" s="52"/>
      <c r="EX52" s="52"/>
      <c r="EY52" s="52"/>
      <c r="EZ52" s="52"/>
      <c r="FA52" s="52"/>
      <c r="FB52" s="52"/>
      <c r="FC52" s="52"/>
      <c r="FD52" s="52"/>
      <c r="FE52" s="52"/>
      <c r="FF52" s="52"/>
      <c r="FG52" s="52"/>
      <c r="FH52" s="52"/>
      <c r="FI52" s="52"/>
      <c r="FJ52" s="52"/>
      <c r="FK52" s="52"/>
      <c r="FL52" s="52"/>
      <c r="FM52" s="52"/>
      <c r="FN52" s="52"/>
      <c r="FO52" s="52"/>
      <c r="FP52" s="52"/>
      <c r="FQ52" s="52"/>
      <c r="FR52" s="52"/>
      <c r="FS52" s="52"/>
      <c r="FT52" s="52"/>
      <c r="FU52" s="52"/>
      <c r="FV52" s="52"/>
      <c r="FW52" s="52"/>
      <c r="FX52" s="52"/>
      <c r="FY52" s="52"/>
      <c r="FZ52" s="52"/>
      <c r="GA52" s="52"/>
      <c r="GB52" s="52"/>
      <c r="GC52" s="52"/>
      <c r="GD52" s="52"/>
      <c r="GE52" s="52"/>
      <c r="GF52" s="52"/>
      <c r="GG52" s="52"/>
      <c r="GH52" s="52"/>
      <c r="GI52" s="52"/>
      <c r="GJ52" s="52"/>
      <c r="GK52" s="52"/>
      <c r="GL52" s="52"/>
      <c r="GM52" s="52"/>
      <c r="GN52" s="52"/>
      <c r="GO52" s="52"/>
      <c r="GP52" s="52"/>
      <c r="GQ52" s="52"/>
      <c r="GR52" s="52"/>
      <c r="GS52" s="52"/>
      <c r="GT52" s="52"/>
      <c r="GU52" s="52"/>
      <c r="GV52" s="52"/>
      <c r="GW52" s="52"/>
      <c r="GX52" s="52"/>
      <c r="GY52" s="52"/>
      <c r="GZ52" s="52"/>
      <c r="HA52" s="52"/>
    </row>
    <row r="53" spans="1:209" s="1" customFormat="1" ht="12.75">
      <c r="A53" s="21" t="s">
        <v>83</v>
      </c>
      <c r="B53" s="76" t="s">
        <v>84</v>
      </c>
      <c r="C53" s="28">
        <v>105.5</v>
      </c>
      <c r="D53" s="28"/>
      <c r="E53" s="28">
        <v>32</v>
      </c>
      <c r="F53" s="36">
        <f>E53/C53*100</f>
        <v>30.33175355450237</v>
      </c>
      <c r="G53" s="47">
        <v>51</v>
      </c>
      <c r="H53" s="28"/>
      <c r="I53" s="77">
        <v>13</v>
      </c>
      <c r="J53" s="43">
        <f>I53/G53*100</f>
        <v>25.49019607843137</v>
      </c>
      <c r="K53" s="52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52"/>
      <c r="BM53" s="52"/>
      <c r="BN53" s="52"/>
      <c r="BO53" s="52"/>
      <c r="BP53" s="52"/>
      <c r="BQ53" s="52"/>
      <c r="BR53" s="52"/>
      <c r="BS53" s="52"/>
      <c r="BT53" s="52"/>
      <c r="BU53" s="52"/>
      <c r="BV53" s="52"/>
      <c r="BW53" s="52"/>
      <c r="BX53" s="52"/>
      <c r="BY53" s="52"/>
      <c r="BZ53" s="52"/>
      <c r="CA53" s="52"/>
      <c r="CB53" s="52"/>
      <c r="CC53" s="52"/>
      <c r="CD53" s="52"/>
      <c r="CE53" s="52"/>
      <c r="CF53" s="52"/>
      <c r="CG53" s="52"/>
      <c r="CH53" s="52"/>
      <c r="CI53" s="52"/>
      <c r="CJ53" s="52"/>
      <c r="CK53" s="52"/>
      <c r="CL53" s="52"/>
      <c r="CM53" s="52"/>
      <c r="CN53" s="52"/>
      <c r="CO53" s="52"/>
      <c r="CP53" s="52"/>
      <c r="CQ53" s="52"/>
      <c r="CR53" s="52"/>
      <c r="CS53" s="52"/>
      <c r="CT53" s="52"/>
      <c r="CU53" s="52"/>
      <c r="CV53" s="52"/>
      <c r="CW53" s="52"/>
      <c r="CX53" s="52"/>
      <c r="CY53" s="52"/>
      <c r="CZ53" s="52"/>
      <c r="DA53" s="52"/>
      <c r="DB53" s="52"/>
      <c r="DC53" s="52"/>
      <c r="DD53" s="52"/>
      <c r="DE53" s="52"/>
      <c r="DF53" s="52"/>
      <c r="DG53" s="52"/>
      <c r="DH53" s="52"/>
      <c r="DI53" s="52"/>
      <c r="DJ53" s="52"/>
      <c r="DK53" s="52"/>
      <c r="DL53" s="52"/>
      <c r="DM53" s="52"/>
      <c r="DN53" s="52"/>
      <c r="DO53" s="52"/>
      <c r="DP53" s="52"/>
      <c r="DQ53" s="52"/>
      <c r="DR53" s="52"/>
      <c r="DS53" s="52"/>
      <c r="DT53" s="52"/>
      <c r="DU53" s="52"/>
      <c r="DV53" s="52"/>
      <c r="DW53" s="52"/>
      <c r="DX53" s="52"/>
      <c r="DY53" s="52"/>
      <c r="DZ53" s="52"/>
      <c r="EA53" s="52"/>
      <c r="EB53" s="52"/>
      <c r="EC53" s="52"/>
      <c r="ED53" s="52"/>
      <c r="EE53" s="52"/>
      <c r="EF53" s="52"/>
      <c r="EG53" s="52"/>
      <c r="EH53" s="52"/>
      <c r="EI53" s="52"/>
      <c r="EJ53" s="52"/>
      <c r="EK53" s="52"/>
      <c r="EL53" s="52"/>
      <c r="EM53" s="52"/>
      <c r="EN53" s="52"/>
      <c r="EO53" s="52"/>
      <c r="EP53" s="52"/>
      <c r="EQ53" s="52"/>
      <c r="ER53" s="52"/>
      <c r="ES53" s="52"/>
      <c r="ET53" s="52"/>
      <c r="EU53" s="52"/>
      <c r="EV53" s="52"/>
      <c r="EW53" s="52"/>
      <c r="EX53" s="52"/>
      <c r="EY53" s="52"/>
      <c r="EZ53" s="52"/>
      <c r="FA53" s="52"/>
      <c r="FB53" s="52"/>
      <c r="FC53" s="52"/>
      <c r="FD53" s="52"/>
      <c r="FE53" s="52"/>
      <c r="FF53" s="52"/>
      <c r="FG53" s="52"/>
      <c r="FH53" s="52"/>
      <c r="FI53" s="52"/>
      <c r="FJ53" s="52"/>
      <c r="FK53" s="52"/>
      <c r="FL53" s="52"/>
      <c r="FM53" s="52"/>
      <c r="FN53" s="52"/>
      <c r="FO53" s="52"/>
      <c r="FP53" s="52"/>
      <c r="FQ53" s="52"/>
      <c r="FR53" s="52"/>
      <c r="FS53" s="52"/>
      <c r="FT53" s="52"/>
      <c r="FU53" s="52"/>
      <c r="FV53" s="52"/>
      <c r="FW53" s="52"/>
      <c r="FX53" s="52"/>
      <c r="FY53" s="52"/>
      <c r="FZ53" s="52"/>
      <c r="GA53" s="52"/>
      <c r="GB53" s="52"/>
      <c r="GC53" s="52"/>
      <c r="GD53" s="52"/>
      <c r="GE53" s="52"/>
      <c r="GF53" s="52"/>
      <c r="GG53" s="52"/>
      <c r="GH53" s="52"/>
      <c r="GI53" s="52"/>
      <c r="GJ53" s="52"/>
      <c r="GK53" s="52"/>
      <c r="GL53" s="52"/>
      <c r="GM53" s="52"/>
      <c r="GN53" s="52"/>
      <c r="GO53" s="52"/>
      <c r="GP53" s="52"/>
      <c r="GQ53" s="52"/>
      <c r="GR53" s="52"/>
      <c r="GS53" s="52"/>
      <c r="GT53" s="52"/>
      <c r="GU53" s="52"/>
      <c r="GV53" s="52"/>
      <c r="GW53" s="52"/>
      <c r="GX53" s="52"/>
      <c r="GY53" s="52"/>
      <c r="GZ53" s="52"/>
      <c r="HA53" s="52"/>
    </row>
    <row r="54" spans="1:209" s="1" customFormat="1" ht="12.75">
      <c r="A54" s="23"/>
      <c r="B54" s="24"/>
      <c r="C54" s="29"/>
      <c r="D54" s="29"/>
      <c r="E54" s="29"/>
      <c r="F54" s="36"/>
      <c r="G54" s="29"/>
      <c r="H54" s="29"/>
      <c r="I54" s="31"/>
      <c r="J54" s="40"/>
      <c r="K54" s="52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52"/>
      <c r="BD54" s="52"/>
      <c r="BE54" s="52"/>
      <c r="BF54" s="52"/>
      <c r="BG54" s="52"/>
      <c r="BH54" s="52"/>
      <c r="BI54" s="52"/>
      <c r="BJ54" s="52"/>
      <c r="BK54" s="52"/>
      <c r="BL54" s="52"/>
      <c r="BM54" s="52"/>
      <c r="BN54" s="52"/>
      <c r="BO54" s="52"/>
      <c r="BP54" s="52"/>
      <c r="BQ54" s="52"/>
      <c r="BR54" s="52"/>
      <c r="BS54" s="52"/>
      <c r="BT54" s="52"/>
      <c r="BU54" s="52"/>
      <c r="BV54" s="52"/>
      <c r="BW54" s="52"/>
      <c r="BX54" s="52"/>
      <c r="BY54" s="52"/>
      <c r="BZ54" s="52"/>
      <c r="CA54" s="52"/>
      <c r="CB54" s="52"/>
      <c r="CC54" s="52"/>
      <c r="CD54" s="52"/>
      <c r="CE54" s="52"/>
      <c r="CF54" s="52"/>
      <c r="CG54" s="52"/>
      <c r="CH54" s="52"/>
      <c r="CI54" s="52"/>
      <c r="CJ54" s="52"/>
      <c r="CK54" s="52"/>
      <c r="CL54" s="52"/>
      <c r="CM54" s="52"/>
      <c r="CN54" s="52"/>
      <c r="CO54" s="52"/>
      <c r="CP54" s="52"/>
      <c r="CQ54" s="52"/>
      <c r="CR54" s="52"/>
      <c r="CS54" s="52"/>
      <c r="CT54" s="52"/>
      <c r="CU54" s="52"/>
      <c r="CV54" s="52"/>
      <c r="CW54" s="52"/>
      <c r="CX54" s="52"/>
      <c r="CY54" s="52"/>
      <c r="CZ54" s="52"/>
      <c r="DA54" s="52"/>
      <c r="DB54" s="52"/>
      <c r="DC54" s="52"/>
      <c r="DD54" s="52"/>
      <c r="DE54" s="52"/>
      <c r="DF54" s="52"/>
      <c r="DG54" s="52"/>
      <c r="DH54" s="52"/>
      <c r="DI54" s="52"/>
      <c r="DJ54" s="52"/>
      <c r="DK54" s="52"/>
      <c r="DL54" s="52"/>
      <c r="DM54" s="52"/>
      <c r="DN54" s="52"/>
      <c r="DO54" s="52"/>
      <c r="DP54" s="52"/>
      <c r="DQ54" s="52"/>
      <c r="DR54" s="52"/>
      <c r="DS54" s="52"/>
      <c r="DT54" s="52"/>
      <c r="DU54" s="52"/>
      <c r="DV54" s="52"/>
      <c r="DW54" s="52"/>
      <c r="DX54" s="52"/>
      <c r="DY54" s="52"/>
      <c r="DZ54" s="52"/>
      <c r="EA54" s="52"/>
      <c r="EB54" s="52"/>
      <c r="EC54" s="52"/>
      <c r="ED54" s="52"/>
      <c r="EE54" s="52"/>
      <c r="EF54" s="52"/>
      <c r="EG54" s="52"/>
      <c r="EH54" s="52"/>
      <c r="EI54" s="52"/>
      <c r="EJ54" s="52"/>
      <c r="EK54" s="52"/>
      <c r="EL54" s="52"/>
      <c r="EM54" s="52"/>
      <c r="EN54" s="52"/>
      <c r="EO54" s="52"/>
      <c r="EP54" s="52"/>
      <c r="EQ54" s="52"/>
      <c r="ER54" s="52"/>
      <c r="ES54" s="52"/>
      <c r="ET54" s="52"/>
      <c r="EU54" s="52"/>
      <c r="EV54" s="52"/>
      <c r="EW54" s="52"/>
      <c r="EX54" s="52"/>
      <c r="EY54" s="52"/>
      <c r="EZ54" s="52"/>
      <c r="FA54" s="52"/>
      <c r="FB54" s="52"/>
      <c r="FC54" s="52"/>
      <c r="FD54" s="52"/>
      <c r="FE54" s="52"/>
      <c r="FF54" s="52"/>
      <c r="FG54" s="52"/>
      <c r="FH54" s="52"/>
      <c r="FI54" s="52"/>
      <c r="FJ54" s="52"/>
      <c r="FK54" s="52"/>
      <c r="FL54" s="52"/>
      <c r="FM54" s="52"/>
      <c r="FN54" s="52"/>
      <c r="FO54" s="52"/>
      <c r="FP54" s="52"/>
      <c r="FQ54" s="52"/>
      <c r="FR54" s="52"/>
      <c r="FS54" s="52"/>
      <c r="FT54" s="52"/>
      <c r="FU54" s="52"/>
      <c r="FV54" s="52"/>
      <c r="FW54" s="52"/>
      <c r="FX54" s="52"/>
      <c r="FY54" s="52"/>
      <c r="FZ54" s="52"/>
      <c r="GA54" s="52"/>
      <c r="GB54" s="52"/>
      <c r="GC54" s="52"/>
      <c r="GD54" s="52"/>
      <c r="GE54" s="52"/>
      <c r="GF54" s="52"/>
      <c r="GG54" s="52"/>
      <c r="GH54" s="52"/>
      <c r="GI54" s="52"/>
      <c r="GJ54" s="52"/>
      <c r="GK54" s="52"/>
      <c r="GL54" s="52"/>
      <c r="GM54" s="52"/>
      <c r="GN54" s="52"/>
      <c r="GO54" s="52"/>
      <c r="GP54" s="52"/>
      <c r="GQ54" s="52"/>
      <c r="GR54" s="52"/>
      <c r="GS54" s="52"/>
      <c r="GT54" s="52"/>
      <c r="GU54" s="52"/>
      <c r="GV54" s="52"/>
      <c r="GW54" s="52"/>
      <c r="GX54" s="52"/>
      <c r="GY54" s="52"/>
      <c r="GZ54" s="52"/>
      <c r="HA54" s="52"/>
    </row>
    <row r="55" spans="1:209" s="1" customFormat="1" ht="12.75">
      <c r="A55" s="23"/>
      <c r="B55" s="24"/>
      <c r="C55" s="29"/>
      <c r="D55" s="29"/>
      <c r="E55" s="29"/>
      <c r="F55" s="36"/>
      <c r="G55" s="29"/>
      <c r="H55" s="29"/>
      <c r="I55" s="31"/>
      <c r="J55" s="40"/>
      <c r="K55" s="52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2"/>
      <c r="BC55" s="52"/>
      <c r="BD55" s="52"/>
      <c r="BE55" s="52"/>
      <c r="BF55" s="52"/>
      <c r="BG55" s="52"/>
      <c r="BH55" s="52"/>
      <c r="BI55" s="52"/>
      <c r="BJ55" s="52"/>
      <c r="BK55" s="52"/>
      <c r="BL55" s="52"/>
      <c r="BM55" s="52"/>
      <c r="BN55" s="52"/>
      <c r="BO55" s="52"/>
      <c r="BP55" s="52"/>
      <c r="BQ55" s="52"/>
      <c r="BR55" s="52"/>
      <c r="BS55" s="52"/>
      <c r="BT55" s="52"/>
      <c r="BU55" s="52"/>
      <c r="BV55" s="52"/>
      <c r="BW55" s="52"/>
      <c r="BX55" s="52"/>
      <c r="BY55" s="52"/>
      <c r="BZ55" s="52"/>
      <c r="CA55" s="52"/>
      <c r="CB55" s="52"/>
      <c r="CC55" s="52"/>
      <c r="CD55" s="52"/>
      <c r="CE55" s="52"/>
      <c r="CF55" s="52"/>
      <c r="CG55" s="52"/>
      <c r="CH55" s="52"/>
      <c r="CI55" s="52"/>
      <c r="CJ55" s="52"/>
      <c r="CK55" s="52"/>
      <c r="CL55" s="52"/>
      <c r="CM55" s="52"/>
      <c r="CN55" s="52"/>
      <c r="CO55" s="52"/>
      <c r="CP55" s="52"/>
      <c r="CQ55" s="52"/>
      <c r="CR55" s="52"/>
      <c r="CS55" s="52"/>
      <c r="CT55" s="52"/>
      <c r="CU55" s="52"/>
      <c r="CV55" s="52"/>
      <c r="CW55" s="52"/>
      <c r="CX55" s="52"/>
      <c r="CY55" s="52"/>
      <c r="CZ55" s="52"/>
      <c r="DA55" s="52"/>
      <c r="DB55" s="52"/>
      <c r="DC55" s="52"/>
      <c r="DD55" s="52"/>
      <c r="DE55" s="52"/>
      <c r="DF55" s="52"/>
      <c r="DG55" s="52"/>
      <c r="DH55" s="52"/>
      <c r="DI55" s="52"/>
      <c r="DJ55" s="52"/>
      <c r="DK55" s="52"/>
      <c r="DL55" s="52"/>
      <c r="DM55" s="52"/>
      <c r="DN55" s="52"/>
      <c r="DO55" s="52"/>
      <c r="DP55" s="52"/>
      <c r="DQ55" s="52"/>
      <c r="DR55" s="52"/>
      <c r="DS55" s="52"/>
      <c r="DT55" s="52"/>
      <c r="DU55" s="52"/>
      <c r="DV55" s="52"/>
      <c r="DW55" s="52"/>
      <c r="DX55" s="52"/>
      <c r="DY55" s="52"/>
      <c r="DZ55" s="52"/>
      <c r="EA55" s="52"/>
      <c r="EB55" s="52"/>
      <c r="EC55" s="52"/>
      <c r="ED55" s="52"/>
      <c r="EE55" s="52"/>
      <c r="EF55" s="52"/>
      <c r="EG55" s="52"/>
      <c r="EH55" s="52"/>
      <c r="EI55" s="52"/>
      <c r="EJ55" s="52"/>
      <c r="EK55" s="52"/>
      <c r="EL55" s="52"/>
      <c r="EM55" s="52"/>
      <c r="EN55" s="52"/>
      <c r="EO55" s="52"/>
      <c r="EP55" s="52"/>
      <c r="EQ55" s="52"/>
      <c r="ER55" s="52"/>
      <c r="ES55" s="52"/>
      <c r="ET55" s="52"/>
      <c r="EU55" s="52"/>
      <c r="EV55" s="52"/>
      <c r="EW55" s="52"/>
      <c r="EX55" s="52"/>
      <c r="EY55" s="52"/>
      <c r="EZ55" s="52"/>
      <c r="FA55" s="52"/>
      <c r="FB55" s="52"/>
      <c r="FC55" s="52"/>
      <c r="FD55" s="52"/>
      <c r="FE55" s="52"/>
      <c r="FF55" s="52"/>
      <c r="FG55" s="52"/>
      <c r="FH55" s="52"/>
      <c r="FI55" s="52"/>
      <c r="FJ55" s="52"/>
      <c r="FK55" s="52"/>
      <c r="FL55" s="52"/>
      <c r="FM55" s="52"/>
      <c r="FN55" s="52"/>
      <c r="FO55" s="52"/>
      <c r="FP55" s="52"/>
      <c r="FQ55" s="52"/>
      <c r="FR55" s="52"/>
      <c r="FS55" s="52"/>
      <c r="FT55" s="52"/>
      <c r="FU55" s="52"/>
      <c r="FV55" s="52"/>
      <c r="FW55" s="52"/>
      <c r="FX55" s="52"/>
      <c r="FY55" s="52"/>
      <c r="FZ55" s="52"/>
      <c r="GA55" s="52"/>
      <c r="GB55" s="52"/>
      <c r="GC55" s="52"/>
      <c r="GD55" s="52"/>
      <c r="GE55" s="52"/>
      <c r="GF55" s="52"/>
      <c r="GG55" s="52"/>
      <c r="GH55" s="52"/>
      <c r="GI55" s="52"/>
      <c r="GJ55" s="52"/>
      <c r="GK55" s="52"/>
      <c r="GL55" s="52"/>
      <c r="GM55" s="52"/>
      <c r="GN55" s="52"/>
      <c r="GO55" s="52"/>
      <c r="GP55" s="52"/>
      <c r="GQ55" s="52"/>
      <c r="GR55" s="52"/>
      <c r="GS55" s="52"/>
      <c r="GT55" s="52"/>
      <c r="GU55" s="52"/>
      <c r="GV55" s="52"/>
      <c r="GW55" s="52"/>
      <c r="GX55" s="52"/>
      <c r="GY55" s="52"/>
      <c r="GZ55" s="52"/>
      <c r="HA55" s="52"/>
    </row>
    <row r="56" spans="1:209" s="1" customFormat="1" ht="12.75">
      <c r="A56" s="21" t="s">
        <v>11</v>
      </c>
      <c r="B56" s="22" t="s">
        <v>13</v>
      </c>
      <c r="C56" s="47">
        <v>1535.1</v>
      </c>
      <c r="D56" s="28"/>
      <c r="E56" s="47">
        <v>1098.5</v>
      </c>
      <c r="F56" s="39">
        <f aca="true" t="shared" si="5" ref="F56:F61">E56/C56*100</f>
        <v>71.55885610057977</v>
      </c>
      <c r="G56" s="28">
        <v>0</v>
      </c>
      <c r="H56" s="29"/>
      <c r="I56" s="72">
        <v>0</v>
      </c>
      <c r="J56" s="40">
        <v>0</v>
      </c>
      <c r="K56" s="51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52"/>
      <c r="BK56" s="52"/>
      <c r="BL56" s="52"/>
      <c r="BM56" s="52"/>
      <c r="BN56" s="52"/>
      <c r="BO56" s="52"/>
      <c r="BP56" s="52"/>
      <c r="BQ56" s="52"/>
      <c r="BR56" s="52"/>
      <c r="BS56" s="52"/>
      <c r="BT56" s="52"/>
      <c r="BU56" s="52"/>
      <c r="BV56" s="52"/>
      <c r="BW56" s="52"/>
      <c r="BX56" s="52"/>
      <c r="BY56" s="52"/>
      <c r="BZ56" s="52"/>
      <c r="CA56" s="52"/>
      <c r="CB56" s="52"/>
      <c r="CC56" s="52"/>
      <c r="CD56" s="52"/>
      <c r="CE56" s="52"/>
      <c r="CF56" s="52"/>
      <c r="CG56" s="52"/>
      <c r="CH56" s="52"/>
      <c r="CI56" s="52"/>
      <c r="CJ56" s="52"/>
      <c r="CK56" s="52"/>
      <c r="CL56" s="52"/>
      <c r="CM56" s="52"/>
      <c r="CN56" s="52"/>
      <c r="CO56" s="52"/>
      <c r="CP56" s="52"/>
      <c r="CQ56" s="52"/>
      <c r="CR56" s="52"/>
      <c r="CS56" s="52"/>
      <c r="CT56" s="52"/>
      <c r="CU56" s="52"/>
      <c r="CV56" s="52"/>
      <c r="CW56" s="52"/>
      <c r="CX56" s="52"/>
      <c r="CY56" s="52"/>
      <c r="CZ56" s="52"/>
      <c r="DA56" s="52"/>
      <c r="DB56" s="52"/>
      <c r="DC56" s="52"/>
      <c r="DD56" s="52"/>
      <c r="DE56" s="52"/>
      <c r="DF56" s="52"/>
      <c r="DG56" s="52"/>
      <c r="DH56" s="52"/>
      <c r="DI56" s="52"/>
      <c r="DJ56" s="52"/>
      <c r="DK56" s="52"/>
      <c r="DL56" s="52"/>
      <c r="DM56" s="52"/>
      <c r="DN56" s="52"/>
      <c r="DO56" s="52"/>
      <c r="DP56" s="52"/>
      <c r="DQ56" s="52"/>
      <c r="DR56" s="52"/>
      <c r="DS56" s="52"/>
      <c r="DT56" s="52"/>
      <c r="DU56" s="52"/>
      <c r="DV56" s="52"/>
      <c r="DW56" s="52"/>
      <c r="DX56" s="52"/>
      <c r="DY56" s="52"/>
      <c r="DZ56" s="52"/>
      <c r="EA56" s="52"/>
      <c r="EB56" s="52"/>
      <c r="EC56" s="52"/>
      <c r="ED56" s="52"/>
      <c r="EE56" s="52"/>
      <c r="EF56" s="52"/>
      <c r="EG56" s="52"/>
      <c r="EH56" s="52"/>
      <c r="EI56" s="52"/>
      <c r="EJ56" s="52"/>
      <c r="EK56" s="52"/>
      <c r="EL56" s="52"/>
      <c r="EM56" s="52"/>
      <c r="EN56" s="52"/>
      <c r="EO56" s="52"/>
      <c r="EP56" s="52"/>
      <c r="EQ56" s="52"/>
      <c r="ER56" s="52"/>
      <c r="ES56" s="52"/>
      <c r="ET56" s="52"/>
      <c r="EU56" s="52"/>
      <c r="EV56" s="52"/>
      <c r="EW56" s="52"/>
      <c r="EX56" s="52"/>
      <c r="EY56" s="52"/>
      <c r="EZ56" s="52"/>
      <c r="FA56" s="52"/>
      <c r="FB56" s="52"/>
      <c r="FC56" s="52"/>
      <c r="FD56" s="52"/>
      <c r="FE56" s="52"/>
      <c r="FF56" s="52"/>
      <c r="FG56" s="52"/>
      <c r="FH56" s="52"/>
      <c r="FI56" s="52"/>
      <c r="FJ56" s="52"/>
      <c r="FK56" s="52"/>
      <c r="FL56" s="52"/>
      <c r="FM56" s="52"/>
      <c r="FN56" s="52"/>
      <c r="FO56" s="52"/>
      <c r="FP56" s="52"/>
      <c r="FQ56" s="52"/>
      <c r="FR56" s="52"/>
      <c r="FS56" s="52"/>
      <c r="FT56" s="52"/>
      <c r="FU56" s="52"/>
      <c r="FV56" s="52"/>
      <c r="FW56" s="52"/>
      <c r="FX56" s="52"/>
      <c r="FY56" s="52"/>
      <c r="FZ56" s="52"/>
      <c r="GA56" s="52"/>
      <c r="GB56" s="52"/>
      <c r="GC56" s="52"/>
      <c r="GD56" s="52"/>
      <c r="GE56" s="52"/>
      <c r="GF56" s="52"/>
      <c r="GG56" s="52"/>
      <c r="GH56" s="52"/>
      <c r="GI56" s="52"/>
      <c r="GJ56" s="52"/>
      <c r="GK56" s="52"/>
      <c r="GL56" s="52"/>
      <c r="GM56" s="52"/>
      <c r="GN56" s="52"/>
      <c r="GO56" s="52"/>
      <c r="GP56" s="52"/>
      <c r="GQ56" s="52"/>
      <c r="GR56" s="52"/>
      <c r="GS56" s="52"/>
      <c r="GT56" s="52"/>
      <c r="GU56" s="52"/>
      <c r="GV56" s="52"/>
      <c r="GW56" s="52"/>
      <c r="GX56" s="52"/>
      <c r="GY56" s="52"/>
      <c r="GZ56" s="52"/>
      <c r="HA56" s="52"/>
    </row>
    <row r="57" spans="1:209" s="1" customFormat="1" ht="12.75">
      <c r="A57" s="23" t="s">
        <v>48</v>
      </c>
      <c r="B57" s="24"/>
      <c r="C57" s="29">
        <v>8</v>
      </c>
      <c r="D57" s="29"/>
      <c r="E57" s="29">
        <v>4.2</v>
      </c>
      <c r="F57" s="36">
        <f t="shared" si="5"/>
        <v>52.5</v>
      </c>
      <c r="G57" s="29"/>
      <c r="H57" s="29"/>
      <c r="I57" s="31"/>
      <c r="J57" s="40"/>
      <c r="K57" s="52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52"/>
      <c r="BK57" s="52"/>
      <c r="BL57" s="52"/>
      <c r="BM57" s="52"/>
      <c r="BN57" s="52"/>
      <c r="BO57" s="52"/>
      <c r="BP57" s="52"/>
      <c r="BQ57" s="52"/>
      <c r="BR57" s="52"/>
      <c r="BS57" s="52"/>
      <c r="BT57" s="52"/>
      <c r="BU57" s="52"/>
      <c r="BV57" s="52"/>
      <c r="BW57" s="52"/>
      <c r="BX57" s="52"/>
      <c r="BY57" s="52"/>
      <c r="BZ57" s="52"/>
      <c r="CA57" s="52"/>
      <c r="CB57" s="52"/>
      <c r="CC57" s="52"/>
      <c r="CD57" s="52"/>
      <c r="CE57" s="52"/>
      <c r="CF57" s="52"/>
      <c r="CG57" s="52"/>
      <c r="CH57" s="52"/>
      <c r="CI57" s="52"/>
      <c r="CJ57" s="52"/>
      <c r="CK57" s="52"/>
      <c r="CL57" s="52"/>
      <c r="CM57" s="52"/>
      <c r="CN57" s="52"/>
      <c r="CO57" s="52"/>
      <c r="CP57" s="52"/>
      <c r="CQ57" s="52"/>
      <c r="CR57" s="52"/>
      <c r="CS57" s="52"/>
      <c r="CT57" s="52"/>
      <c r="CU57" s="52"/>
      <c r="CV57" s="52"/>
      <c r="CW57" s="52"/>
      <c r="CX57" s="52"/>
      <c r="CY57" s="52"/>
      <c r="CZ57" s="52"/>
      <c r="DA57" s="52"/>
      <c r="DB57" s="52"/>
      <c r="DC57" s="52"/>
      <c r="DD57" s="52"/>
      <c r="DE57" s="52"/>
      <c r="DF57" s="52"/>
      <c r="DG57" s="52"/>
      <c r="DH57" s="52"/>
      <c r="DI57" s="52"/>
      <c r="DJ57" s="52"/>
      <c r="DK57" s="52"/>
      <c r="DL57" s="52"/>
      <c r="DM57" s="52"/>
      <c r="DN57" s="52"/>
      <c r="DO57" s="52"/>
      <c r="DP57" s="52"/>
      <c r="DQ57" s="52"/>
      <c r="DR57" s="52"/>
      <c r="DS57" s="52"/>
      <c r="DT57" s="52"/>
      <c r="DU57" s="52"/>
      <c r="DV57" s="52"/>
      <c r="DW57" s="52"/>
      <c r="DX57" s="52"/>
      <c r="DY57" s="52"/>
      <c r="DZ57" s="52"/>
      <c r="EA57" s="52"/>
      <c r="EB57" s="52"/>
      <c r="EC57" s="52"/>
      <c r="ED57" s="52"/>
      <c r="EE57" s="52"/>
      <c r="EF57" s="52"/>
      <c r="EG57" s="52"/>
      <c r="EH57" s="52"/>
      <c r="EI57" s="52"/>
      <c r="EJ57" s="52"/>
      <c r="EK57" s="52"/>
      <c r="EL57" s="52"/>
      <c r="EM57" s="52"/>
      <c r="EN57" s="52"/>
      <c r="EO57" s="52"/>
      <c r="EP57" s="52"/>
      <c r="EQ57" s="52"/>
      <c r="ER57" s="52"/>
      <c r="ES57" s="52"/>
      <c r="ET57" s="52"/>
      <c r="EU57" s="52"/>
      <c r="EV57" s="52"/>
      <c r="EW57" s="52"/>
      <c r="EX57" s="52"/>
      <c r="EY57" s="52"/>
      <c r="EZ57" s="52"/>
      <c r="FA57" s="52"/>
      <c r="FB57" s="52"/>
      <c r="FC57" s="52"/>
      <c r="FD57" s="52"/>
      <c r="FE57" s="52"/>
      <c r="FF57" s="52"/>
      <c r="FG57" s="52"/>
      <c r="FH57" s="52"/>
      <c r="FI57" s="52"/>
      <c r="FJ57" s="52"/>
      <c r="FK57" s="52"/>
      <c r="FL57" s="52"/>
      <c r="FM57" s="52"/>
      <c r="FN57" s="52"/>
      <c r="FO57" s="52"/>
      <c r="FP57" s="52"/>
      <c r="FQ57" s="52"/>
      <c r="FR57" s="52"/>
      <c r="FS57" s="52"/>
      <c r="FT57" s="52"/>
      <c r="FU57" s="52"/>
      <c r="FV57" s="52"/>
      <c r="FW57" s="52"/>
      <c r="FX57" s="52"/>
      <c r="FY57" s="52"/>
      <c r="FZ57" s="52"/>
      <c r="GA57" s="52"/>
      <c r="GB57" s="52"/>
      <c r="GC57" s="52"/>
      <c r="GD57" s="52"/>
      <c r="GE57" s="52"/>
      <c r="GF57" s="52"/>
      <c r="GG57" s="52"/>
      <c r="GH57" s="52"/>
      <c r="GI57" s="52"/>
      <c r="GJ57" s="52"/>
      <c r="GK57" s="52"/>
      <c r="GL57" s="52"/>
      <c r="GM57" s="52"/>
      <c r="GN57" s="52"/>
      <c r="GO57" s="52"/>
      <c r="GP57" s="52"/>
      <c r="GQ57" s="52"/>
      <c r="GR57" s="52"/>
      <c r="GS57" s="52"/>
      <c r="GT57" s="52"/>
      <c r="GU57" s="52"/>
      <c r="GV57" s="52"/>
      <c r="GW57" s="52"/>
      <c r="GX57" s="52"/>
      <c r="GY57" s="52"/>
      <c r="GZ57" s="52"/>
      <c r="HA57" s="52"/>
    </row>
    <row r="58" spans="1:209" s="1" customFormat="1" ht="12.75">
      <c r="A58" s="23" t="s">
        <v>3</v>
      </c>
      <c r="B58" s="24"/>
      <c r="C58" s="46">
        <f>C56-C57</f>
        <v>1527.1</v>
      </c>
      <c r="D58" s="29">
        <f>D56-D57</f>
        <v>0</v>
      </c>
      <c r="E58" s="46">
        <f>E56-E57</f>
        <v>1094.3</v>
      </c>
      <c r="F58" s="36">
        <f t="shared" si="5"/>
        <v>71.65869949577632</v>
      </c>
      <c r="G58" s="29">
        <v>0</v>
      </c>
      <c r="H58" s="29"/>
      <c r="I58" s="31">
        <v>0</v>
      </c>
      <c r="J58" s="37">
        <v>0</v>
      </c>
      <c r="K58" s="52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2"/>
      <c r="AU58" s="52"/>
      <c r="AV58" s="52"/>
      <c r="AW58" s="52"/>
      <c r="AX58" s="52"/>
      <c r="AY58" s="52"/>
      <c r="AZ58" s="52"/>
      <c r="BA58" s="52"/>
      <c r="BB58" s="52"/>
      <c r="BC58" s="52"/>
      <c r="BD58" s="52"/>
      <c r="BE58" s="52"/>
      <c r="BF58" s="52"/>
      <c r="BG58" s="52"/>
      <c r="BH58" s="52"/>
      <c r="BI58" s="52"/>
      <c r="BJ58" s="52"/>
      <c r="BK58" s="52"/>
      <c r="BL58" s="52"/>
      <c r="BM58" s="52"/>
      <c r="BN58" s="52"/>
      <c r="BO58" s="52"/>
      <c r="BP58" s="52"/>
      <c r="BQ58" s="52"/>
      <c r="BR58" s="52"/>
      <c r="BS58" s="52"/>
      <c r="BT58" s="52"/>
      <c r="BU58" s="52"/>
      <c r="BV58" s="52"/>
      <c r="BW58" s="52"/>
      <c r="BX58" s="52"/>
      <c r="BY58" s="52"/>
      <c r="BZ58" s="52"/>
      <c r="CA58" s="52"/>
      <c r="CB58" s="52"/>
      <c r="CC58" s="52"/>
      <c r="CD58" s="52"/>
      <c r="CE58" s="52"/>
      <c r="CF58" s="52"/>
      <c r="CG58" s="52"/>
      <c r="CH58" s="52"/>
      <c r="CI58" s="52"/>
      <c r="CJ58" s="52"/>
      <c r="CK58" s="52"/>
      <c r="CL58" s="52"/>
      <c r="CM58" s="52"/>
      <c r="CN58" s="52"/>
      <c r="CO58" s="52"/>
      <c r="CP58" s="52"/>
      <c r="CQ58" s="52"/>
      <c r="CR58" s="52"/>
      <c r="CS58" s="52"/>
      <c r="CT58" s="52"/>
      <c r="CU58" s="52"/>
      <c r="CV58" s="52"/>
      <c r="CW58" s="52"/>
      <c r="CX58" s="52"/>
      <c r="CY58" s="52"/>
      <c r="CZ58" s="52"/>
      <c r="DA58" s="52"/>
      <c r="DB58" s="52"/>
      <c r="DC58" s="52"/>
      <c r="DD58" s="52"/>
      <c r="DE58" s="52"/>
      <c r="DF58" s="52"/>
      <c r="DG58" s="52"/>
      <c r="DH58" s="52"/>
      <c r="DI58" s="52"/>
      <c r="DJ58" s="52"/>
      <c r="DK58" s="52"/>
      <c r="DL58" s="52"/>
      <c r="DM58" s="52"/>
      <c r="DN58" s="52"/>
      <c r="DO58" s="52"/>
      <c r="DP58" s="52"/>
      <c r="DQ58" s="52"/>
      <c r="DR58" s="52"/>
      <c r="DS58" s="52"/>
      <c r="DT58" s="52"/>
      <c r="DU58" s="52"/>
      <c r="DV58" s="52"/>
      <c r="DW58" s="52"/>
      <c r="DX58" s="52"/>
      <c r="DY58" s="52"/>
      <c r="DZ58" s="52"/>
      <c r="EA58" s="52"/>
      <c r="EB58" s="52"/>
      <c r="EC58" s="52"/>
      <c r="ED58" s="52"/>
      <c r="EE58" s="52"/>
      <c r="EF58" s="52"/>
      <c r="EG58" s="52"/>
      <c r="EH58" s="52"/>
      <c r="EI58" s="52"/>
      <c r="EJ58" s="52"/>
      <c r="EK58" s="52"/>
      <c r="EL58" s="52"/>
      <c r="EM58" s="52"/>
      <c r="EN58" s="52"/>
      <c r="EO58" s="52"/>
      <c r="EP58" s="52"/>
      <c r="EQ58" s="52"/>
      <c r="ER58" s="52"/>
      <c r="ES58" s="52"/>
      <c r="ET58" s="52"/>
      <c r="EU58" s="52"/>
      <c r="EV58" s="52"/>
      <c r="EW58" s="52"/>
      <c r="EX58" s="52"/>
      <c r="EY58" s="52"/>
      <c r="EZ58" s="52"/>
      <c r="FA58" s="52"/>
      <c r="FB58" s="52"/>
      <c r="FC58" s="52"/>
      <c r="FD58" s="52"/>
      <c r="FE58" s="52"/>
      <c r="FF58" s="52"/>
      <c r="FG58" s="52"/>
      <c r="FH58" s="52"/>
      <c r="FI58" s="52"/>
      <c r="FJ58" s="52"/>
      <c r="FK58" s="52"/>
      <c r="FL58" s="52"/>
      <c r="FM58" s="52"/>
      <c r="FN58" s="52"/>
      <c r="FO58" s="52"/>
      <c r="FP58" s="52"/>
      <c r="FQ58" s="52"/>
      <c r="FR58" s="52"/>
      <c r="FS58" s="52"/>
      <c r="FT58" s="52"/>
      <c r="FU58" s="52"/>
      <c r="FV58" s="52"/>
      <c r="FW58" s="52"/>
      <c r="FX58" s="52"/>
      <c r="FY58" s="52"/>
      <c r="FZ58" s="52"/>
      <c r="GA58" s="52"/>
      <c r="GB58" s="52"/>
      <c r="GC58" s="52"/>
      <c r="GD58" s="52"/>
      <c r="GE58" s="52"/>
      <c r="GF58" s="52"/>
      <c r="GG58" s="52"/>
      <c r="GH58" s="52"/>
      <c r="GI58" s="52"/>
      <c r="GJ58" s="52"/>
      <c r="GK58" s="52"/>
      <c r="GL58" s="52"/>
      <c r="GM58" s="52"/>
      <c r="GN58" s="52"/>
      <c r="GO58" s="52"/>
      <c r="GP58" s="52"/>
      <c r="GQ58" s="52"/>
      <c r="GR58" s="52"/>
      <c r="GS58" s="52"/>
      <c r="GT58" s="52"/>
      <c r="GU58" s="52"/>
      <c r="GV58" s="52"/>
      <c r="GW58" s="52"/>
      <c r="GX58" s="52"/>
      <c r="GY58" s="52"/>
      <c r="GZ58" s="52"/>
      <c r="HA58" s="52"/>
    </row>
    <row r="59" spans="1:209" s="2" customFormat="1" ht="14.25" customHeight="1">
      <c r="A59" s="21" t="s">
        <v>10</v>
      </c>
      <c r="B59" s="22" t="s">
        <v>12</v>
      </c>
      <c r="C59" s="47">
        <v>2414.2</v>
      </c>
      <c r="D59" s="28"/>
      <c r="E59" s="28">
        <v>1231.5</v>
      </c>
      <c r="F59" s="39">
        <f t="shared" si="5"/>
        <v>51.0106867699445</v>
      </c>
      <c r="G59" s="29"/>
      <c r="H59" s="29"/>
      <c r="I59" s="31"/>
      <c r="J59" s="28"/>
      <c r="K59" s="51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51"/>
      <c r="AS59" s="51"/>
      <c r="AT59" s="51"/>
      <c r="AU59" s="51"/>
      <c r="AV59" s="51"/>
      <c r="AW59" s="51"/>
      <c r="AX59" s="51"/>
      <c r="AY59" s="51"/>
      <c r="AZ59" s="51"/>
      <c r="BA59" s="51"/>
      <c r="BB59" s="51"/>
      <c r="BC59" s="51"/>
      <c r="BD59" s="51"/>
      <c r="BE59" s="51"/>
      <c r="BF59" s="51"/>
      <c r="BG59" s="51"/>
      <c r="BH59" s="51"/>
      <c r="BI59" s="51"/>
      <c r="BJ59" s="51"/>
      <c r="BK59" s="51"/>
      <c r="BL59" s="51"/>
      <c r="BM59" s="51"/>
      <c r="BN59" s="51"/>
      <c r="BO59" s="51"/>
      <c r="BP59" s="51"/>
      <c r="BQ59" s="51"/>
      <c r="BR59" s="51"/>
      <c r="BS59" s="51"/>
      <c r="BT59" s="51"/>
      <c r="BU59" s="51"/>
      <c r="BV59" s="51"/>
      <c r="BW59" s="51"/>
      <c r="BX59" s="51"/>
      <c r="BY59" s="51"/>
      <c r="BZ59" s="51"/>
      <c r="CA59" s="51"/>
      <c r="CB59" s="51"/>
      <c r="CC59" s="51"/>
      <c r="CD59" s="51"/>
      <c r="CE59" s="51"/>
      <c r="CF59" s="51"/>
      <c r="CG59" s="51"/>
      <c r="CH59" s="51"/>
      <c r="CI59" s="51"/>
      <c r="CJ59" s="51"/>
      <c r="CK59" s="51"/>
      <c r="CL59" s="51"/>
      <c r="CM59" s="51"/>
      <c r="CN59" s="51"/>
      <c r="CO59" s="51"/>
      <c r="CP59" s="51"/>
      <c r="CQ59" s="51"/>
      <c r="CR59" s="51"/>
      <c r="CS59" s="51"/>
      <c r="CT59" s="51"/>
      <c r="CU59" s="51"/>
      <c r="CV59" s="51"/>
      <c r="CW59" s="51"/>
      <c r="CX59" s="51"/>
      <c r="CY59" s="51"/>
      <c r="CZ59" s="51"/>
      <c r="DA59" s="51"/>
      <c r="DB59" s="51"/>
      <c r="DC59" s="51"/>
      <c r="DD59" s="51"/>
      <c r="DE59" s="51"/>
      <c r="DF59" s="51"/>
      <c r="DG59" s="51"/>
      <c r="DH59" s="51"/>
      <c r="DI59" s="51"/>
      <c r="DJ59" s="51"/>
      <c r="DK59" s="51"/>
      <c r="DL59" s="51"/>
      <c r="DM59" s="51"/>
      <c r="DN59" s="51"/>
      <c r="DO59" s="51"/>
      <c r="DP59" s="51"/>
      <c r="DQ59" s="51"/>
      <c r="DR59" s="51"/>
      <c r="DS59" s="51"/>
      <c r="DT59" s="51"/>
      <c r="DU59" s="51"/>
      <c r="DV59" s="51"/>
      <c r="DW59" s="51"/>
      <c r="DX59" s="51"/>
      <c r="DY59" s="51"/>
      <c r="DZ59" s="51"/>
      <c r="EA59" s="51"/>
      <c r="EB59" s="51"/>
      <c r="EC59" s="51"/>
      <c r="ED59" s="51"/>
      <c r="EE59" s="51"/>
      <c r="EF59" s="51"/>
      <c r="EG59" s="51"/>
      <c r="EH59" s="51"/>
      <c r="EI59" s="51"/>
      <c r="EJ59" s="51"/>
      <c r="EK59" s="51"/>
      <c r="EL59" s="51"/>
      <c r="EM59" s="51"/>
      <c r="EN59" s="51"/>
      <c r="EO59" s="51"/>
      <c r="EP59" s="51"/>
      <c r="EQ59" s="51"/>
      <c r="ER59" s="51"/>
      <c r="ES59" s="51"/>
      <c r="ET59" s="51"/>
      <c r="EU59" s="51"/>
      <c r="EV59" s="51"/>
      <c r="EW59" s="51"/>
      <c r="EX59" s="51"/>
      <c r="EY59" s="51"/>
      <c r="EZ59" s="51"/>
      <c r="FA59" s="51"/>
      <c r="FB59" s="51"/>
      <c r="FC59" s="51"/>
      <c r="FD59" s="51"/>
      <c r="FE59" s="51"/>
      <c r="FF59" s="51"/>
      <c r="FG59" s="51"/>
      <c r="FH59" s="51"/>
      <c r="FI59" s="51"/>
      <c r="FJ59" s="51"/>
      <c r="FK59" s="51"/>
      <c r="FL59" s="51"/>
      <c r="FM59" s="51"/>
      <c r="FN59" s="51"/>
      <c r="FO59" s="51"/>
      <c r="FP59" s="51"/>
      <c r="FQ59" s="51"/>
      <c r="FR59" s="51"/>
      <c r="FS59" s="51"/>
      <c r="FT59" s="51"/>
      <c r="FU59" s="51"/>
      <c r="FV59" s="51"/>
      <c r="FW59" s="51"/>
      <c r="FX59" s="51"/>
      <c r="FY59" s="51"/>
      <c r="FZ59" s="51"/>
      <c r="GA59" s="51"/>
      <c r="GB59" s="51"/>
      <c r="GC59" s="51"/>
      <c r="GD59" s="51"/>
      <c r="GE59" s="51"/>
      <c r="GF59" s="51"/>
      <c r="GG59" s="51"/>
      <c r="GH59" s="51"/>
      <c r="GI59" s="51"/>
      <c r="GJ59" s="51"/>
      <c r="GK59" s="51"/>
      <c r="GL59" s="51"/>
      <c r="GM59" s="51"/>
      <c r="GN59" s="51"/>
      <c r="GO59" s="51"/>
      <c r="GP59" s="51"/>
      <c r="GQ59" s="51"/>
      <c r="GR59" s="51"/>
      <c r="GS59" s="51"/>
      <c r="GT59" s="51"/>
      <c r="GU59" s="51"/>
      <c r="GV59" s="51"/>
      <c r="GW59" s="51"/>
      <c r="GX59" s="51"/>
      <c r="GY59" s="51"/>
      <c r="GZ59" s="51"/>
      <c r="HA59" s="51"/>
    </row>
    <row r="60" spans="1:209" s="1" customFormat="1" ht="12.75">
      <c r="A60" s="23" t="s">
        <v>52</v>
      </c>
      <c r="B60" s="24"/>
      <c r="C60" s="46">
        <v>485.5</v>
      </c>
      <c r="D60" s="29"/>
      <c r="E60" s="46">
        <v>218.4</v>
      </c>
      <c r="F60" s="36">
        <f t="shared" si="5"/>
        <v>44.98455200823893</v>
      </c>
      <c r="G60" s="29"/>
      <c r="H60" s="29"/>
      <c r="I60" s="31"/>
      <c r="J60" s="29"/>
      <c r="K60" s="52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2"/>
      <c r="AU60" s="52"/>
      <c r="AV60" s="52"/>
      <c r="AW60" s="52"/>
      <c r="AX60" s="52"/>
      <c r="AY60" s="52"/>
      <c r="AZ60" s="52"/>
      <c r="BA60" s="52"/>
      <c r="BB60" s="52"/>
      <c r="BC60" s="52"/>
      <c r="BD60" s="52"/>
      <c r="BE60" s="52"/>
      <c r="BF60" s="52"/>
      <c r="BG60" s="52"/>
      <c r="BH60" s="52"/>
      <c r="BI60" s="52"/>
      <c r="BJ60" s="52"/>
      <c r="BK60" s="52"/>
      <c r="BL60" s="52"/>
      <c r="BM60" s="52"/>
      <c r="BN60" s="52"/>
      <c r="BO60" s="52"/>
      <c r="BP60" s="52"/>
      <c r="BQ60" s="52"/>
      <c r="BR60" s="52"/>
      <c r="BS60" s="52"/>
      <c r="BT60" s="52"/>
      <c r="BU60" s="52"/>
      <c r="BV60" s="52"/>
      <c r="BW60" s="52"/>
      <c r="BX60" s="52"/>
      <c r="BY60" s="52"/>
      <c r="BZ60" s="52"/>
      <c r="CA60" s="52"/>
      <c r="CB60" s="52"/>
      <c r="CC60" s="52"/>
      <c r="CD60" s="52"/>
      <c r="CE60" s="52"/>
      <c r="CF60" s="52"/>
      <c r="CG60" s="52"/>
      <c r="CH60" s="52"/>
      <c r="CI60" s="52"/>
      <c r="CJ60" s="52"/>
      <c r="CK60" s="52"/>
      <c r="CL60" s="52"/>
      <c r="CM60" s="52"/>
      <c r="CN60" s="52"/>
      <c r="CO60" s="52"/>
      <c r="CP60" s="52"/>
      <c r="CQ60" s="52"/>
      <c r="CR60" s="52"/>
      <c r="CS60" s="52"/>
      <c r="CT60" s="52"/>
      <c r="CU60" s="52"/>
      <c r="CV60" s="52"/>
      <c r="CW60" s="52"/>
      <c r="CX60" s="52"/>
      <c r="CY60" s="52"/>
      <c r="CZ60" s="52"/>
      <c r="DA60" s="52"/>
      <c r="DB60" s="52"/>
      <c r="DC60" s="52"/>
      <c r="DD60" s="52"/>
      <c r="DE60" s="52"/>
      <c r="DF60" s="52"/>
      <c r="DG60" s="52"/>
      <c r="DH60" s="52"/>
      <c r="DI60" s="52"/>
      <c r="DJ60" s="52"/>
      <c r="DK60" s="52"/>
      <c r="DL60" s="52"/>
      <c r="DM60" s="52"/>
      <c r="DN60" s="52"/>
      <c r="DO60" s="52"/>
      <c r="DP60" s="52"/>
      <c r="DQ60" s="52"/>
      <c r="DR60" s="52"/>
      <c r="DS60" s="52"/>
      <c r="DT60" s="52"/>
      <c r="DU60" s="52"/>
      <c r="DV60" s="52"/>
      <c r="DW60" s="52"/>
      <c r="DX60" s="52"/>
      <c r="DY60" s="52"/>
      <c r="DZ60" s="52"/>
      <c r="EA60" s="52"/>
      <c r="EB60" s="52"/>
      <c r="EC60" s="52"/>
      <c r="ED60" s="52"/>
      <c r="EE60" s="52"/>
      <c r="EF60" s="52"/>
      <c r="EG60" s="52"/>
      <c r="EH60" s="52"/>
      <c r="EI60" s="52"/>
      <c r="EJ60" s="52"/>
      <c r="EK60" s="52"/>
      <c r="EL60" s="52"/>
      <c r="EM60" s="52"/>
      <c r="EN60" s="52"/>
      <c r="EO60" s="52"/>
      <c r="EP60" s="52"/>
      <c r="EQ60" s="52"/>
      <c r="ER60" s="52"/>
      <c r="ES60" s="52"/>
      <c r="ET60" s="52"/>
      <c r="EU60" s="52"/>
      <c r="EV60" s="52"/>
      <c r="EW60" s="52"/>
      <c r="EX60" s="52"/>
      <c r="EY60" s="52"/>
      <c r="EZ60" s="52"/>
      <c r="FA60" s="52"/>
      <c r="FB60" s="52"/>
      <c r="FC60" s="52"/>
      <c r="FD60" s="52"/>
      <c r="FE60" s="52"/>
      <c r="FF60" s="52"/>
      <c r="FG60" s="52"/>
      <c r="FH60" s="52"/>
      <c r="FI60" s="52"/>
      <c r="FJ60" s="52"/>
      <c r="FK60" s="52"/>
      <c r="FL60" s="52"/>
      <c r="FM60" s="52"/>
      <c r="FN60" s="52"/>
      <c r="FO60" s="52"/>
      <c r="FP60" s="52"/>
      <c r="FQ60" s="52"/>
      <c r="FR60" s="52"/>
      <c r="FS60" s="52"/>
      <c r="FT60" s="52"/>
      <c r="FU60" s="52"/>
      <c r="FV60" s="52"/>
      <c r="FW60" s="52"/>
      <c r="FX60" s="52"/>
      <c r="FY60" s="52"/>
      <c r="FZ60" s="52"/>
      <c r="GA60" s="52"/>
      <c r="GB60" s="52"/>
      <c r="GC60" s="52"/>
      <c r="GD60" s="52"/>
      <c r="GE60" s="52"/>
      <c r="GF60" s="52"/>
      <c r="GG60" s="52"/>
      <c r="GH60" s="52"/>
      <c r="GI60" s="52"/>
      <c r="GJ60" s="52"/>
      <c r="GK60" s="52"/>
      <c r="GL60" s="52"/>
      <c r="GM60" s="52"/>
      <c r="GN60" s="52"/>
      <c r="GO60" s="52"/>
      <c r="GP60" s="52"/>
      <c r="GQ60" s="52"/>
      <c r="GR60" s="52"/>
      <c r="GS60" s="52"/>
      <c r="GT60" s="52"/>
      <c r="GU60" s="52"/>
      <c r="GV60" s="52"/>
      <c r="GW60" s="52"/>
      <c r="GX60" s="52"/>
      <c r="GY60" s="52"/>
      <c r="GZ60" s="52"/>
      <c r="HA60" s="52"/>
    </row>
    <row r="61" spans="1:209" s="1" customFormat="1" ht="12.75">
      <c r="A61" s="23" t="s">
        <v>47</v>
      </c>
      <c r="B61" s="24"/>
      <c r="C61" s="46">
        <v>146.6</v>
      </c>
      <c r="D61" s="29"/>
      <c r="E61" s="46">
        <v>73.9</v>
      </c>
      <c r="F61" s="36">
        <f t="shared" si="5"/>
        <v>50.409276944065496</v>
      </c>
      <c r="G61" s="29"/>
      <c r="H61" s="29"/>
      <c r="I61" s="31"/>
      <c r="J61" s="29"/>
      <c r="K61" s="52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2"/>
      <c r="AU61" s="52"/>
      <c r="AV61" s="52"/>
      <c r="AW61" s="52"/>
      <c r="AX61" s="52"/>
      <c r="AY61" s="52"/>
      <c r="AZ61" s="52"/>
      <c r="BA61" s="52"/>
      <c r="BB61" s="52"/>
      <c r="BC61" s="52"/>
      <c r="BD61" s="52"/>
      <c r="BE61" s="52"/>
      <c r="BF61" s="52"/>
      <c r="BG61" s="52"/>
      <c r="BH61" s="52"/>
      <c r="BI61" s="52"/>
      <c r="BJ61" s="52"/>
      <c r="BK61" s="52"/>
      <c r="BL61" s="52"/>
      <c r="BM61" s="52"/>
      <c r="BN61" s="52"/>
      <c r="BO61" s="52"/>
      <c r="BP61" s="52"/>
      <c r="BQ61" s="52"/>
      <c r="BR61" s="52"/>
      <c r="BS61" s="52"/>
      <c r="BT61" s="52"/>
      <c r="BU61" s="52"/>
      <c r="BV61" s="52"/>
      <c r="BW61" s="52"/>
      <c r="BX61" s="52"/>
      <c r="BY61" s="52"/>
      <c r="BZ61" s="52"/>
      <c r="CA61" s="52"/>
      <c r="CB61" s="52"/>
      <c r="CC61" s="52"/>
      <c r="CD61" s="52"/>
      <c r="CE61" s="52"/>
      <c r="CF61" s="52"/>
      <c r="CG61" s="52"/>
      <c r="CH61" s="52"/>
      <c r="CI61" s="52"/>
      <c r="CJ61" s="52"/>
      <c r="CK61" s="52"/>
      <c r="CL61" s="52"/>
      <c r="CM61" s="52"/>
      <c r="CN61" s="52"/>
      <c r="CO61" s="52"/>
      <c r="CP61" s="52"/>
      <c r="CQ61" s="52"/>
      <c r="CR61" s="52"/>
      <c r="CS61" s="52"/>
      <c r="CT61" s="52"/>
      <c r="CU61" s="52"/>
      <c r="CV61" s="52"/>
      <c r="CW61" s="52"/>
      <c r="CX61" s="52"/>
      <c r="CY61" s="52"/>
      <c r="CZ61" s="52"/>
      <c r="DA61" s="52"/>
      <c r="DB61" s="52"/>
      <c r="DC61" s="52"/>
      <c r="DD61" s="52"/>
      <c r="DE61" s="52"/>
      <c r="DF61" s="52"/>
      <c r="DG61" s="52"/>
      <c r="DH61" s="52"/>
      <c r="DI61" s="52"/>
      <c r="DJ61" s="52"/>
      <c r="DK61" s="52"/>
      <c r="DL61" s="52"/>
      <c r="DM61" s="52"/>
      <c r="DN61" s="52"/>
      <c r="DO61" s="52"/>
      <c r="DP61" s="52"/>
      <c r="DQ61" s="52"/>
      <c r="DR61" s="52"/>
      <c r="DS61" s="52"/>
      <c r="DT61" s="52"/>
      <c r="DU61" s="52"/>
      <c r="DV61" s="52"/>
      <c r="DW61" s="52"/>
      <c r="DX61" s="52"/>
      <c r="DY61" s="52"/>
      <c r="DZ61" s="52"/>
      <c r="EA61" s="52"/>
      <c r="EB61" s="52"/>
      <c r="EC61" s="52"/>
      <c r="ED61" s="52"/>
      <c r="EE61" s="52"/>
      <c r="EF61" s="52"/>
      <c r="EG61" s="52"/>
      <c r="EH61" s="52"/>
      <c r="EI61" s="52"/>
      <c r="EJ61" s="52"/>
      <c r="EK61" s="52"/>
      <c r="EL61" s="52"/>
      <c r="EM61" s="52"/>
      <c r="EN61" s="52"/>
      <c r="EO61" s="52"/>
      <c r="EP61" s="52"/>
      <c r="EQ61" s="52"/>
      <c r="ER61" s="52"/>
      <c r="ES61" s="52"/>
      <c r="ET61" s="52"/>
      <c r="EU61" s="52"/>
      <c r="EV61" s="52"/>
      <c r="EW61" s="52"/>
      <c r="EX61" s="52"/>
      <c r="EY61" s="52"/>
      <c r="EZ61" s="52"/>
      <c r="FA61" s="52"/>
      <c r="FB61" s="52"/>
      <c r="FC61" s="52"/>
      <c r="FD61" s="52"/>
      <c r="FE61" s="52"/>
      <c r="FF61" s="52"/>
      <c r="FG61" s="52"/>
      <c r="FH61" s="52"/>
      <c r="FI61" s="52"/>
      <c r="FJ61" s="52"/>
      <c r="FK61" s="52"/>
      <c r="FL61" s="52"/>
      <c r="FM61" s="52"/>
      <c r="FN61" s="52"/>
      <c r="FO61" s="52"/>
      <c r="FP61" s="52"/>
      <c r="FQ61" s="52"/>
      <c r="FR61" s="52"/>
      <c r="FS61" s="52"/>
      <c r="FT61" s="52"/>
      <c r="FU61" s="52"/>
      <c r="FV61" s="52"/>
      <c r="FW61" s="52"/>
      <c r="FX61" s="52"/>
      <c r="FY61" s="52"/>
      <c r="FZ61" s="52"/>
      <c r="GA61" s="52"/>
      <c r="GB61" s="52"/>
      <c r="GC61" s="52"/>
      <c r="GD61" s="52"/>
      <c r="GE61" s="52"/>
      <c r="GF61" s="52"/>
      <c r="GG61" s="52"/>
      <c r="GH61" s="52"/>
      <c r="GI61" s="52"/>
      <c r="GJ61" s="52"/>
      <c r="GK61" s="52"/>
      <c r="GL61" s="52"/>
      <c r="GM61" s="52"/>
      <c r="GN61" s="52"/>
      <c r="GO61" s="52"/>
      <c r="GP61" s="52"/>
      <c r="GQ61" s="52"/>
      <c r="GR61" s="52"/>
      <c r="GS61" s="52"/>
      <c r="GT61" s="52"/>
      <c r="GU61" s="52"/>
      <c r="GV61" s="52"/>
      <c r="GW61" s="52"/>
      <c r="GX61" s="52"/>
      <c r="GY61" s="52"/>
      <c r="GZ61" s="52"/>
      <c r="HA61" s="52"/>
    </row>
    <row r="62" spans="1:209" s="1" customFormat="1" ht="12.75">
      <c r="A62" s="23" t="s">
        <v>48</v>
      </c>
      <c r="B62" s="24"/>
      <c r="C62" s="46"/>
      <c r="D62" s="29"/>
      <c r="E62" s="46"/>
      <c r="F62" s="36">
        <v>0</v>
      </c>
      <c r="G62" s="29"/>
      <c r="H62" s="29"/>
      <c r="I62" s="31"/>
      <c r="J62" s="29"/>
      <c r="K62" s="52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2"/>
      <c r="AU62" s="52"/>
      <c r="AV62" s="52"/>
      <c r="AW62" s="52"/>
      <c r="AX62" s="52"/>
      <c r="AY62" s="52"/>
      <c r="AZ62" s="52"/>
      <c r="BA62" s="52"/>
      <c r="BB62" s="52"/>
      <c r="BC62" s="52"/>
      <c r="BD62" s="52"/>
      <c r="BE62" s="52"/>
      <c r="BF62" s="52"/>
      <c r="BG62" s="52"/>
      <c r="BH62" s="52"/>
      <c r="BI62" s="52"/>
      <c r="BJ62" s="52"/>
      <c r="BK62" s="52"/>
      <c r="BL62" s="52"/>
      <c r="BM62" s="52"/>
      <c r="BN62" s="52"/>
      <c r="BO62" s="52"/>
      <c r="BP62" s="52"/>
      <c r="BQ62" s="52"/>
      <c r="BR62" s="52"/>
      <c r="BS62" s="52"/>
      <c r="BT62" s="52"/>
      <c r="BU62" s="52"/>
      <c r="BV62" s="52"/>
      <c r="BW62" s="52"/>
      <c r="BX62" s="52"/>
      <c r="BY62" s="52"/>
      <c r="BZ62" s="52"/>
      <c r="CA62" s="52"/>
      <c r="CB62" s="52"/>
      <c r="CC62" s="52"/>
      <c r="CD62" s="52"/>
      <c r="CE62" s="52"/>
      <c r="CF62" s="52"/>
      <c r="CG62" s="52"/>
      <c r="CH62" s="52"/>
      <c r="CI62" s="52"/>
      <c r="CJ62" s="52"/>
      <c r="CK62" s="52"/>
      <c r="CL62" s="52"/>
      <c r="CM62" s="52"/>
      <c r="CN62" s="52"/>
      <c r="CO62" s="52"/>
      <c r="CP62" s="52"/>
      <c r="CQ62" s="52"/>
      <c r="CR62" s="52"/>
      <c r="CS62" s="52"/>
      <c r="CT62" s="52"/>
      <c r="CU62" s="52"/>
      <c r="CV62" s="52"/>
      <c r="CW62" s="52"/>
      <c r="CX62" s="52"/>
      <c r="CY62" s="52"/>
      <c r="CZ62" s="52"/>
      <c r="DA62" s="52"/>
      <c r="DB62" s="52"/>
      <c r="DC62" s="52"/>
      <c r="DD62" s="52"/>
      <c r="DE62" s="52"/>
      <c r="DF62" s="52"/>
      <c r="DG62" s="52"/>
      <c r="DH62" s="52"/>
      <c r="DI62" s="52"/>
      <c r="DJ62" s="52"/>
      <c r="DK62" s="52"/>
      <c r="DL62" s="52"/>
      <c r="DM62" s="52"/>
      <c r="DN62" s="52"/>
      <c r="DO62" s="52"/>
      <c r="DP62" s="52"/>
      <c r="DQ62" s="52"/>
      <c r="DR62" s="52"/>
      <c r="DS62" s="52"/>
      <c r="DT62" s="52"/>
      <c r="DU62" s="52"/>
      <c r="DV62" s="52"/>
      <c r="DW62" s="52"/>
      <c r="DX62" s="52"/>
      <c r="DY62" s="52"/>
      <c r="DZ62" s="52"/>
      <c r="EA62" s="52"/>
      <c r="EB62" s="52"/>
      <c r="EC62" s="52"/>
      <c r="ED62" s="52"/>
      <c r="EE62" s="52"/>
      <c r="EF62" s="52"/>
      <c r="EG62" s="52"/>
      <c r="EH62" s="52"/>
      <c r="EI62" s="52"/>
      <c r="EJ62" s="52"/>
      <c r="EK62" s="52"/>
      <c r="EL62" s="52"/>
      <c r="EM62" s="52"/>
      <c r="EN62" s="52"/>
      <c r="EO62" s="52"/>
      <c r="EP62" s="52"/>
      <c r="EQ62" s="52"/>
      <c r="ER62" s="52"/>
      <c r="ES62" s="52"/>
      <c r="ET62" s="52"/>
      <c r="EU62" s="52"/>
      <c r="EV62" s="52"/>
      <c r="EW62" s="52"/>
      <c r="EX62" s="52"/>
      <c r="EY62" s="52"/>
      <c r="EZ62" s="52"/>
      <c r="FA62" s="52"/>
      <c r="FB62" s="52"/>
      <c r="FC62" s="52"/>
      <c r="FD62" s="52"/>
      <c r="FE62" s="52"/>
      <c r="FF62" s="52"/>
      <c r="FG62" s="52"/>
      <c r="FH62" s="52"/>
      <c r="FI62" s="52"/>
      <c r="FJ62" s="52"/>
      <c r="FK62" s="52"/>
      <c r="FL62" s="52"/>
      <c r="FM62" s="52"/>
      <c r="FN62" s="52"/>
      <c r="FO62" s="52"/>
      <c r="FP62" s="52"/>
      <c r="FQ62" s="52"/>
      <c r="FR62" s="52"/>
      <c r="FS62" s="52"/>
      <c r="FT62" s="52"/>
      <c r="FU62" s="52"/>
      <c r="FV62" s="52"/>
      <c r="FW62" s="52"/>
      <c r="FX62" s="52"/>
      <c r="FY62" s="52"/>
      <c r="FZ62" s="52"/>
      <c r="GA62" s="52"/>
      <c r="GB62" s="52"/>
      <c r="GC62" s="52"/>
      <c r="GD62" s="52"/>
      <c r="GE62" s="52"/>
      <c r="GF62" s="52"/>
      <c r="GG62" s="52"/>
      <c r="GH62" s="52"/>
      <c r="GI62" s="52"/>
      <c r="GJ62" s="52"/>
      <c r="GK62" s="52"/>
      <c r="GL62" s="52"/>
      <c r="GM62" s="52"/>
      <c r="GN62" s="52"/>
      <c r="GO62" s="52"/>
      <c r="GP62" s="52"/>
      <c r="GQ62" s="52"/>
      <c r="GR62" s="52"/>
      <c r="GS62" s="52"/>
      <c r="GT62" s="52"/>
      <c r="GU62" s="52"/>
      <c r="GV62" s="52"/>
      <c r="GW62" s="52"/>
      <c r="GX62" s="52"/>
      <c r="GY62" s="52"/>
      <c r="GZ62" s="52"/>
      <c r="HA62" s="52"/>
    </row>
    <row r="63" spans="1:209" s="1" customFormat="1" ht="13.5" customHeight="1">
      <c r="A63" s="23" t="s">
        <v>3</v>
      </c>
      <c r="B63" s="24"/>
      <c r="C63" s="29">
        <f>C59-C60-C61-C62</f>
        <v>1782.1</v>
      </c>
      <c r="D63" s="29">
        <f>D59-D60-D61-D62</f>
        <v>0</v>
      </c>
      <c r="E63" s="29">
        <f>E59-E60-E61-E62</f>
        <v>939.2</v>
      </c>
      <c r="F63" s="36">
        <f aca="true" t="shared" si="6" ref="F63:F70">E63/C63*100</f>
        <v>52.70186858200999</v>
      </c>
      <c r="G63" s="29"/>
      <c r="H63" s="29"/>
      <c r="I63" s="31"/>
      <c r="J63" s="29"/>
      <c r="K63" s="52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2"/>
      <c r="AU63" s="52"/>
      <c r="AV63" s="52"/>
      <c r="AW63" s="52"/>
      <c r="AX63" s="52"/>
      <c r="AY63" s="52"/>
      <c r="AZ63" s="52"/>
      <c r="BA63" s="52"/>
      <c r="BB63" s="52"/>
      <c r="BC63" s="52"/>
      <c r="BD63" s="52"/>
      <c r="BE63" s="52"/>
      <c r="BF63" s="52"/>
      <c r="BG63" s="52"/>
      <c r="BH63" s="52"/>
      <c r="BI63" s="52"/>
      <c r="BJ63" s="52"/>
      <c r="BK63" s="52"/>
      <c r="BL63" s="52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2"/>
      <c r="CA63" s="52"/>
      <c r="CB63" s="52"/>
      <c r="CC63" s="52"/>
      <c r="CD63" s="52"/>
      <c r="CE63" s="52"/>
      <c r="CF63" s="52"/>
      <c r="CG63" s="52"/>
      <c r="CH63" s="52"/>
      <c r="CI63" s="52"/>
      <c r="CJ63" s="52"/>
      <c r="CK63" s="52"/>
      <c r="CL63" s="52"/>
      <c r="CM63" s="52"/>
      <c r="CN63" s="52"/>
      <c r="CO63" s="52"/>
      <c r="CP63" s="52"/>
      <c r="CQ63" s="52"/>
      <c r="CR63" s="52"/>
      <c r="CS63" s="52"/>
      <c r="CT63" s="52"/>
      <c r="CU63" s="52"/>
      <c r="CV63" s="52"/>
      <c r="CW63" s="52"/>
      <c r="CX63" s="52"/>
      <c r="CY63" s="52"/>
      <c r="CZ63" s="52"/>
      <c r="DA63" s="52"/>
      <c r="DB63" s="52"/>
      <c r="DC63" s="52"/>
      <c r="DD63" s="52"/>
      <c r="DE63" s="52"/>
      <c r="DF63" s="52"/>
      <c r="DG63" s="52"/>
      <c r="DH63" s="52"/>
      <c r="DI63" s="52"/>
      <c r="DJ63" s="52"/>
      <c r="DK63" s="52"/>
      <c r="DL63" s="52"/>
      <c r="DM63" s="52"/>
      <c r="DN63" s="52"/>
      <c r="DO63" s="52"/>
      <c r="DP63" s="52"/>
      <c r="DQ63" s="52"/>
      <c r="DR63" s="52"/>
      <c r="DS63" s="52"/>
      <c r="DT63" s="52"/>
      <c r="DU63" s="52"/>
      <c r="DV63" s="52"/>
      <c r="DW63" s="52"/>
      <c r="DX63" s="52"/>
      <c r="DY63" s="52"/>
      <c r="DZ63" s="52"/>
      <c r="EA63" s="52"/>
      <c r="EB63" s="52"/>
      <c r="EC63" s="52"/>
      <c r="ED63" s="52"/>
      <c r="EE63" s="52"/>
      <c r="EF63" s="52"/>
      <c r="EG63" s="52"/>
      <c r="EH63" s="52"/>
      <c r="EI63" s="52"/>
      <c r="EJ63" s="52"/>
      <c r="EK63" s="52"/>
      <c r="EL63" s="52"/>
      <c r="EM63" s="52"/>
      <c r="EN63" s="52"/>
      <c r="EO63" s="52"/>
      <c r="EP63" s="52"/>
      <c r="EQ63" s="52"/>
      <c r="ER63" s="52"/>
      <c r="ES63" s="52"/>
      <c r="ET63" s="52"/>
      <c r="EU63" s="52"/>
      <c r="EV63" s="52"/>
      <c r="EW63" s="52"/>
      <c r="EX63" s="52"/>
      <c r="EY63" s="52"/>
      <c r="EZ63" s="52"/>
      <c r="FA63" s="52"/>
      <c r="FB63" s="52"/>
      <c r="FC63" s="52"/>
      <c r="FD63" s="52"/>
      <c r="FE63" s="52"/>
      <c r="FF63" s="52"/>
      <c r="FG63" s="52"/>
      <c r="FH63" s="52"/>
      <c r="FI63" s="52"/>
      <c r="FJ63" s="52"/>
      <c r="FK63" s="52"/>
      <c r="FL63" s="52"/>
      <c r="FM63" s="52"/>
      <c r="FN63" s="52"/>
      <c r="FO63" s="52"/>
      <c r="FP63" s="52"/>
      <c r="FQ63" s="52"/>
      <c r="FR63" s="52"/>
      <c r="FS63" s="52"/>
      <c r="FT63" s="52"/>
      <c r="FU63" s="52"/>
      <c r="FV63" s="52"/>
      <c r="FW63" s="52"/>
      <c r="FX63" s="52"/>
      <c r="FY63" s="52"/>
      <c r="FZ63" s="52"/>
      <c r="GA63" s="52"/>
      <c r="GB63" s="52"/>
      <c r="GC63" s="52"/>
      <c r="GD63" s="52"/>
      <c r="GE63" s="52"/>
      <c r="GF63" s="52"/>
      <c r="GG63" s="52"/>
      <c r="GH63" s="52"/>
      <c r="GI63" s="52"/>
      <c r="GJ63" s="52"/>
      <c r="GK63" s="52"/>
      <c r="GL63" s="52"/>
      <c r="GM63" s="52"/>
      <c r="GN63" s="52"/>
      <c r="GO63" s="52"/>
      <c r="GP63" s="52"/>
      <c r="GQ63" s="52"/>
      <c r="GR63" s="52"/>
      <c r="GS63" s="52"/>
      <c r="GT63" s="52"/>
      <c r="GU63" s="52"/>
      <c r="GV63" s="52"/>
      <c r="GW63" s="52"/>
      <c r="GX63" s="52"/>
      <c r="GY63" s="52"/>
      <c r="GZ63" s="52"/>
      <c r="HA63" s="52"/>
    </row>
    <row r="64" spans="1:209" s="7" customFormat="1" ht="17.25" customHeight="1">
      <c r="A64" s="16" t="s">
        <v>14</v>
      </c>
      <c r="B64" s="20" t="s">
        <v>15</v>
      </c>
      <c r="C64" s="40">
        <v>14438.1</v>
      </c>
      <c r="D64" s="27"/>
      <c r="E64" s="40">
        <v>6837.3</v>
      </c>
      <c r="F64" s="39">
        <f t="shared" si="6"/>
        <v>47.35595403827374</v>
      </c>
      <c r="G64" s="40">
        <v>40</v>
      </c>
      <c r="H64" s="27"/>
      <c r="I64" s="45">
        <v>24.5</v>
      </c>
      <c r="J64" s="40">
        <f>I64/G64*100</f>
        <v>61.25000000000001</v>
      </c>
      <c r="K64" s="53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53"/>
      <c r="AL64" s="53"/>
      <c r="AM64" s="53"/>
      <c r="AN64" s="53"/>
      <c r="AO64" s="53"/>
      <c r="AP64" s="53"/>
      <c r="AQ64" s="53"/>
      <c r="AR64" s="53"/>
      <c r="AS64" s="53"/>
      <c r="AT64" s="53"/>
      <c r="AU64" s="53"/>
      <c r="AV64" s="53"/>
      <c r="AW64" s="53"/>
      <c r="AX64" s="53"/>
      <c r="AY64" s="53"/>
      <c r="AZ64" s="53"/>
      <c r="BA64" s="53"/>
      <c r="BB64" s="53"/>
      <c r="BC64" s="53"/>
      <c r="BD64" s="53"/>
      <c r="BE64" s="53"/>
      <c r="BF64" s="53"/>
      <c r="BG64" s="53"/>
      <c r="BH64" s="53"/>
      <c r="BI64" s="53"/>
      <c r="BJ64" s="53"/>
      <c r="BK64" s="53"/>
      <c r="BL64" s="53"/>
      <c r="BM64" s="53"/>
      <c r="BN64" s="53"/>
      <c r="BO64" s="53"/>
      <c r="BP64" s="53"/>
      <c r="BQ64" s="53"/>
      <c r="BR64" s="53"/>
      <c r="BS64" s="53"/>
      <c r="BT64" s="53"/>
      <c r="BU64" s="53"/>
      <c r="BV64" s="53"/>
      <c r="BW64" s="53"/>
      <c r="BX64" s="53"/>
      <c r="BY64" s="53"/>
      <c r="BZ64" s="53"/>
      <c r="CA64" s="53"/>
      <c r="CB64" s="53"/>
      <c r="CC64" s="53"/>
      <c r="CD64" s="53"/>
      <c r="CE64" s="53"/>
      <c r="CF64" s="53"/>
      <c r="CG64" s="53"/>
      <c r="CH64" s="53"/>
      <c r="CI64" s="53"/>
      <c r="CJ64" s="53"/>
      <c r="CK64" s="53"/>
      <c r="CL64" s="53"/>
      <c r="CM64" s="53"/>
      <c r="CN64" s="53"/>
      <c r="CO64" s="53"/>
      <c r="CP64" s="53"/>
      <c r="CQ64" s="53"/>
      <c r="CR64" s="53"/>
      <c r="CS64" s="53"/>
      <c r="CT64" s="53"/>
      <c r="CU64" s="53"/>
      <c r="CV64" s="53"/>
      <c r="CW64" s="53"/>
      <c r="CX64" s="53"/>
      <c r="CY64" s="53"/>
      <c r="CZ64" s="53"/>
      <c r="DA64" s="53"/>
      <c r="DB64" s="53"/>
      <c r="DC64" s="53"/>
      <c r="DD64" s="53"/>
      <c r="DE64" s="53"/>
      <c r="DF64" s="53"/>
      <c r="DG64" s="53"/>
      <c r="DH64" s="53"/>
      <c r="DI64" s="53"/>
      <c r="DJ64" s="53"/>
      <c r="DK64" s="53"/>
      <c r="DL64" s="53"/>
      <c r="DM64" s="53"/>
      <c r="DN64" s="53"/>
      <c r="DO64" s="53"/>
      <c r="DP64" s="53"/>
      <c r="DQ64" s="53"/>
      <c r="DR64" s="53"/>
      <c r="DS64" s="53"/>
      <c r="DT64" s="53"/>
      <c r="DU64" s="53"/>
      <c r="DV64" s="53"/>
      <c r="DW64" s="53"/>
      <c r="DX64" s="53"/>
      <c r="DY64" s="53"/>
      <c r="DZ64" s="53"/>
      <c r="EA64" s="53"/>
      <c r="EB64" s="53"/>
      <c r="EC64" s="53"/>
      <c r="ED64" s="53"/>
      <c r="EE64" s="53"/>
      <c r="EF64" s="53"/>
      <c r="EG64" s="53"/>
      <c r="EH64" s="53"/>
      <c r="EI64" s="53"/>
      <c r="EJ64" s="53"/>
      <c r="EK64" s="53"/>
      <c r="EL64" s="53"/>
      <c r="EM64" s="53"/>
      <c r="EN64" s="53"/>
      <c r="EO64" s="53"/>
      <c r="EP64" s="53"/>
      <c r="EQ64" s="53"/>
      <c r="ER64" s="53"/>
      <c r="ES64" s="53"/>
      <c r="ET64" s="53"/>
      <c r="EU64" s="53"/>
      <c r="EV64" s="53"/>
      <c r="EW64" s="53"/>
      <c r="EX64" s="53"/>
      <c r="EY64" s="53"/>
      <c r="EZ64" s="53"/>
      <c r="FA64" s="53"/>
      <c r="FB64" s="53"/>
      <c r="FC64" s="53"/>
      <c r="FD64" s="53"/>
      <c r="FE64" s="53"/>
      <c r="FF64" s="53"/>
      <c r="FG64" s="53"/>
      <c r="FH64" s="53"/>
      <c r="FI64" s="53"/>
      <c r="FJ64" s="53"/>
      <c r="FK64" s="53"/>
      <c r="FL64" s="53"/>
      <c r="FM64" s="53"/>
      <c r="FN64" s="53"/>
      <c r="FO64" s="53"/>
      <c r="FP64" s="53"/>
      <c r="FQ64" s="53"/>
      <c r="FR64" s="53"/>
      <c r="FS64" s="53"/>
      <c r="FT64" s="53"/>
      <c r="FU64" s="53"/>
      <c r="FV64" s="53"/>
      <c r="FW64" s="53"/>
      <c r="FX64" s="53"/>
      <c r="FY64" s="53"/>
      <c r="FZ64" s="53"/>
      <c r="GA64" s="53"/>
      <c r="GB64" s="53"/>
      <c r="GC64" s="53"/>
      <c r="GD64" s="53"/>
      <c r="GE64" s="53"/>
      <c r="GF64" s="53"/>
      <c r="GG64" s="53"/>
      <c r="GH64" s="53"/>
      <c r="GI64" s="53"/>
      <c r="GJ64" s="53"/>
      <c r="GK64" s="53"/>
      <c r="GL64" s="53"/>
      <c r="GM64" s="53"/>
      <c r="GN64" s="53"/>
      <c r="GO64" s="53"/>
      <c r="GP64" s="53"/>
      <c r="GQ64" s="53"/>
      <c r="GR64" s="53"/>
      <c r="GS64" s="53"/>
      <c r="GT64" s="53"/>
      <c r="GU64" s="53"/>
      <c r="GV64" s="53"/>
      <c r="GW64" s="53"/>
      <c r="GX64" s="53"/>
      <c r="GY64" s="53"/>
      <c r="GZ64" s="53"/>
      <c r="HA64" s="53"/>
    </row>
    <row r="65" spans="1:10" ht="12.75">
      <c r="A65" s="23" t="s">
        <v>54</v>
      </c>
      <c r="B65" s="19"/>
      <c r="C65" s="26">
        <v>8806.8</v>
      </c>
      <c r="D65" s="26"/>
      <c r="E65" s="37">
        <v>4134.3</v>
      </c>
      <c r="F65" s="36">
        <f t="shared" si="6"/>
        <v>46.944406594903946</v>
      </c>
      <c r="G65" s="26"/>
      <c r="H65" s="26"/>
      <c r="I65" s="30"/>
      <c r="J65" s="40"/>
    </row>
    <row r="66" spans="1:10" ht="12.75">
      <c r="A66" s="23" t="s">
        <v>55</v>
      </c>
      <c r="B66" s="19"/>
      <c r="C66" s="37">
        <v>2659.7</v>
      </c>
      <c r="D66" s="37"/>
      <c r="E66" s="37">
        <v>1106.6</v>
      </c>
      <c r="F66" s="36">
        <f t="shared" si="6"/>
        <v>41.60619618753994</v>
      </c>
      <c r="G66" s="26"/>
      <c r="H66" s="26"/>
      <c r="I66" s="30"/>
      <c r="J66" s="40"/>
    </row>
    <row r="67" spans="1:10" ht="12.75">
      <c r="A67" s="23" t="s">
        <v>48</v>
      </c>
      <c r="B67" s="19"/>
      <c r="C67" s="37">
        <v>812.5</v>
      </c>
      <c r="D67" s="26"/>
      <c r="E67" s="37">
        <v>470.4</v>
      </c>
      <c r="F67" s="36">
        <f t="shared" si="6"/>
        <v>57.895384615384614</v>
      </c>
      <c r="G67" s="26"/>
      <c r="H67" s="26"/>
      <c r="I67" s="30"/>
      <c r="J67" s="40"/>
    </row>
    <row r="68" spans="1:10" ht="12.75">
      <c r="A68" s="23" t="s">
        <v>3</v>
      </c>
      <c r="B68" s="19"/>
      <c r="C68" s="26">
        <f>C64-C65-C66-C67</f>
        <v>2159.1000000000013</v>
      </c>
      <c r="D68" s="26">
        <f>D64-D65-D66-D67</f>
        <v>0</v>
      </c>
      <c r="E68" s="26">
        <f>E64-E65-E66-E67</f>
        <v>1126</v>
      </c>
      <c r="F68" s="36">
        <f t="shared" si="6"/>
        <v>52.15135936269739</v>
      </c>
      <c r="G68" s="37">
        <v>40</v>
      </c>
      <c r="H68" s="26"/>
      <c r="I68" s="48">
        <v>24.5</v>
      </c>
      <c r="J68" s="40">
        <f>I68/G68*100</f>
        <v>61.25000000000001</v>
      </c>
    </row>
    <row r="69" spans="1:10" s="7" customFormat="1" ht="33.75" customHeight="1">
      <c r="A69" s="21" t="s">
        <v>86</v>
      </c>
      <c r="B69" s="54" t="s">
        <v>85</v>
      </c>
      <c r="C69" s="40">
        <v>45</v>
      </c>
      <c r="D69" s="27"/>
      <c r="E69" s="40">
        <v>11.7</v>
      </c>
      <c r="F69" s="36">
        <f t="shared" si="6"/>
        <v>26</v>
      </c>
      <c r="G69" s="27"/>
      <c r="H69" s="27"/>
      <c r="I69" s="32"/>
      <c r="J69" s="40"/>
    </row>
    <row r="70" spans="1:10" s="7" customFormat="1" ht="18" customHeight="1">
      <c r="A70" s="16" t="s">
        <v>31</v>
      </c>
      <c r="B70" s="20" t="s">
        <v>16</v>
      </c>
      <c r="C70" s="40">
        <f>C72+C73+C74</f>
        <v>19411</v>
      </c>
      <c r="D70" s="40">
        <f>D72+D73+D74</f>
        <v>0</v>
      </c>
      <c r="E70" s="40">
        <v>10794.7</v>
      </c>
      <c r="F70" s="36">
        <f t="shared" si="6"/>
        <v>55.61125135232601</v>
      </c>
      <c r="G70" s="40">
        <f>G72+G73+G74</f>
        <v>428.8</v>
      </c>
      <c r="H70" s="40">
        <f>H72+H73+H74</f>
        <v>0</v>
      </c>
      <c r="I70" s="40">
        <v>274.1</v>
      </c>
      <c r="J70" s="40">
        <f>I70/G70*100</f>
        <v>63.92257462686568</v>
      </c>
    </row>
    <row r="71" spans="1:10" ht="12.75">
      <c r="A71" s="18" t="s">
        <v>1</v>
      </c>
      <c r="B71" s="19"/>
      <c r="C71" s="26"/>
      <c r="D71" s="26"/>
      <c r="E71" s="26"/>
      <c r="F71" s="36"/>
      <c r="G71" s="37"/>
      <c r="H71" s="37"/>
      <c r="I71" s="48"/>
      <c r="J71" s="40"/>
    </row>
    <row r="72" spans="1:10" ht="12.75">
      <c r="A72" s="18" t="s">
        <v>17</v>
      </c>
      <c r="B72" s="19" t="s">
        <v>18</v>
      </c>
      <c r="C72" s="37">
        <v>251.8</v>
      </c>
      <c r="D72" s="26"/>
      <c r="E72" s="26">
        <v>173.6</v>
      </c>
      <c r="F72" s="36">
        <f>E72/C72*100</f>
        <v>68.94360603653693</v>
      </c>
      <c r="G72" s="37">
        <v>427.8</v>
      </c>
      <c r="H72" s="37"/>
      <c r="I72" s="48">
        <v>273.1</v>
      </c>
      <c r="J72" s="37">
        <f>I72/G72*100</f>
        <v>63.83824216923797</v>
      </c>
    </row>
    <row r="73" spans="1:10" ht="12.75">
      <c r="A73" s="18" t="s">
        <v>19</v>
      </c>
      <c r="B73" s="19" t="s">
        <v>20</v>
      </c>
      <c r="C73" s="37">
        <v>9666.2</v>
      </c>
      <c r="D73" s="26"/>
      <c r="E73" s="37">
        <v>5877.9</v>
      </c>
      <c r="F73" s="36">
        <f>E73/C73*100</f>
        <v>60.808797666094215</v>
      </c>
      <c r="G73" s="37">
        <v>1</v>
      </c>
      <c r="H73" s="37"/>
      <c r="I73" s="48">
        <v>1</v>
      </c>
      <c r="J73" s="37">
        <f>I73/G73*100</f>
        <v>100</v>
      </c>
    </row>
    <row r="74" spans="1:10" ht="12.75">
      <c r="A74" s="18" t="s">
        <v>70</v>
      </c>
      <c r="B74" s="19" t="s">
        <v>21</v>
      </c>
      <c r="C74" s="37">
        <v>9493</v>
      </c>
      <c r="D74" s="26"/>
      <c r="E74" s="37">
        <v>4743.2</v>
      </c>
      <c r="F74" s="36">
        <f>E74/C74*100</f>
        <v>49.965237543453064</v>
      </c>
      <c r="G74" s="37"/>
      <c r="H74" s="37"/>
      <c r="I74" s="48"/>
      <c r="J74" s="37"/>
    </row>
    <row r="75" spans="1:10" ht="12.75">
      <c r="A75" s="21" t="s">
        <v>63</v>
      </c>
      <c r="B75" s="20" t="s">
        <v>36</v>
      </c>
      <c r="C75" s="40">
        <v>103</v>
      </c>
      <c r="D75" s="27"/>
      <c r="E75" s="27">
        <v>58.1</v>
      </c>
      <c r="F75" s="39">
        <f>E75/C75*100</f>
        <v>56.407766990291265</v>
      </c>
      <c r="G75" s="40">
        <v>1265.1</v>
      </c>
      <c r="H75" s="40"/>
      <c r="I75" s="45">
        <v>0</v>
      </c>
      <c r="J75" s="37">
        <f>I75/G75*100</f>
        <v>0</v>
      </c>
    </row>
    <row r="76" spans="1:10" ht="12.75">
      <c r="A76" s="71" t="s">
        <v>71</v>
      </c>
      <c r="B76" s="20" t="s">
        <v>72</v>
      </c>
      <c r="C76" s="40">
        <v>100</v>
      </c>
      <c r="D76" s="40"/>
      <c r="E76" s="40"/>
      <c r="F76" s="39"/>
      <c r="G76" s="40">
        <v>65</v>
      </c>
      <c r="H76" s="40"/>
      <c r="I76" s="40">
        <v>12.1</v>
      </c>
      <c r="J76" s="37">
        <f>I76/G76*100</f>
        <v>18.615384615384613</v>
      </c>
    </row>
    <row r="77" spans="1:10" s="7" customFormat="1" ht="34.5" thickBot="1">
      <c r="A77" s="60" t="s">
        <v>35</v>
      </c>
      <c r="B77" s="17" t="s">
        <v>73</v>
      </c>
      <c r="C77" s="43">
        <v>19488.4</v>
      </c>
      <c r="D77" s="69"/>
      <c r="E77" s="43">
        <v>9621.1</v>
      </c>
      <c r="F77" s="39">
        <f>E77/C77*100</f>
        <v>49.368342193304734</v>
      </c>
      <c r="G77" s="43">
        <v>0</v>
      </c>
      <c r="H77" s="43"/>
      <c r="I77" s="70">
        <v>0</v>
      </c>
      <c r="J77" s="37"/>
    </row>
    <row r="78" spans="1:10" ht="13.5" hidden="1" thickBot="1">
      <c r="A78" s="61"/>
      <c r="B78" s="62"/>
      <c r="C78" s="63"/>
      <c r="D78" s="63"/>
      <c r="E78" s="63"/>
      <c r="F78" s="64" t="e">
        <f>E78/C78*100</f>
        <v>#DIV/0!</v>
      </c>
      <c r="G78" s="63"/>
      <c r="H78" s="63"/>
      <c r="I78" s="65"/>
      <c r="J78" s="73" t="e">
        <f>I78/G78*100</f>
        <v>#DIV/0!</v>
      </c>
    </row>
    <row r="79" spans="1:10" s="25" customFormat="1" ht="18.75" customHeight="1" thickBot="1">
      <c r="A79" s="66" t="s">
        <v>32</v>
      </c>
      <c r="B79" s="67"/>
      <c r="C79" s="68">
        <f>C77+C76+C75+C70+C69+C64+C32+C31+C30+C29+C28+C27+C7</f>
        <v>252553.80000000002</v>
      </c>
      <c r="D79" s="68">
        <f>D77+D76+D75+D70+D69+D64+D32+D31+D30+D29+D28+D27+D7</f>
        <v>0</v>
      </c>
      <c r="E79" s="68">
        <f>E77+E76+E75+E70+E69+E64+E32+E31+E30+E29+E28+E27+E7</f>
        <v>122953.7</v>
      </c>
      <c r="F79" s="74">
        <f>E79/C79*100</f>
        <v>48.68416155290476</v>
      </c>
      <c r="G79" s="68">
        <f>G77+G76+G75+G70+G69+G64+G32+G31+G30+G29+G28+G27+G7</f>
        <v>43083.4</v>
      </c>
      <c r="H79" s="68">
        <f>H77+H76+H75+H70+H69+H64+H32+H31+H30+H29+H28+H27+H7</f>
        <v>0</v>
      </c>
      <c r="I79" s="68">
        <f>I77+I76+I75+I70+I69+I64+I32+I31+I30+I29+I28+I27+I7</f>
        <v>14618.099999999999</v>
      </c>
      <c r="J79" s="75">
        <f>I79/G79*100</f>
        <v>33.92977341621135</v>
      </c>
    </row>
    <row r="80" spans="1:9" ht="39" customHeight="1">
      <c r="A80" s="4" t="s">
        <v>93</v>
      </c>
      <c r="B80" s="5"/>
      <c r="C80" s="6"/>
      <c r="D80" s="6"/>
      <c r="E80" s="6"/>
      <c r="F80" s="6"/>
      <c r="G80" s="6" t="s">
        <v>74</v>
      </c>
      <c r="H80" s="6"/>
      <c r="I80" s="6"/>
    </row>
    <row r="81" spans="1:9" ht="12.75">
      <c r="A81" s="4"/>
      <c r="B81" s="5"/>
      <c r="C81" s="6"/>
      <c r="D81" s="6"/>
      <c r="E81" s="6"/>
      <c r="F81" s="6"/>
      <c r="G81" s="6"/>
      <c r="H81" s="6"/>
      <c r="I81" s="6"/>
    </row>
    <row r="82" spans="1:9" ht="12.75">
      <c r="A82" s="4"/>
      <c r="B82" s="5"/>
      <c r="C82" s="6"/>
      <c r="D82" s="6"/>
      <c r="E82" s="6"/>
      <c r="F82" s="6"/>
      <c r="G82" s="6"/>
      <c r="H82" s="6"/>
      <c r="I82" s="6"/>
    </row>
    <row r="83" spans="1:9" ht="12.75">
      <c r="A83" s="4"/>
      <c r="B83" s="5"/>
      <c r="C83" s="6"/>
      <c r="D83" s="6"/>
      <c r="E83" s="6"/>
      <c r="F83" s="6"/>
      <c r="G83" s="55"/>
      <c r="H83" s="6"/>
      <c r="I83" s="6"/>
    </row>
    <row r="84" spans="1:9" ht="12.75">
      <c r="A84" s="4"/>
      <c r="B84" s="5"/>
      <c r="C84" s="6"/>
      <c r="D84" s="6"/>
      <c r="E84" s="6"/>
      <c r="F84" s="6"/>
      <c r="G84" s="6"/>
      <c r="H84" s="6"/>
      <c r="I84" s="6"/>
    </row>
    <row r="85" spans="1:9" ht="12.75">
      <c r="A85" s="4"/>
      <c r="B85" s="5"/>
      <c r="C85" s="6"/>
      <c r="D85" s="6"/>
      <c r="E85" s="6"/>
      <c r="F85" s="6"/>
      <c r="G85" s="6"/>
      <c r="H85" s="6"/>
      <c r="I85" s="6"/>
    </row>
    <row r="86" spans="1:9" ht="12.75">
      <c r="A86" s="4"/>
      <c r="B86" s="5"/>
      <c r="C86" s="6"/>
      <c r="D86" s="6"/>
      <c r="E86" s="6"/>
      <c r="F86" s="6"/>
      <c r="G86" s="56"/>
      <c r="H86" s="6"/>
      <c r="I86" s="56"/>
    </row>
    <row r="87" spans="1:9" ht="12.75">
      <c r="A87" s="4"/>
      <c r="B87" s="5"/>
      <c r="C87" s="6"/>
      <c r="D87" s="6"/>
      <c r="E87" s="6"/>
      <c r="F87" s="6"/>
      <c r="G87" s="55"/>
      <c r="H87" s="6"/>
      <c r="I87" s="55"/>
    </row>
    <row r="88" spans="1:9" ht="12.75">
      <c r="A88" s="4"/>
      <c r="B88" s="5"/>
      <c r="C88" s="6"/>
      <c r="D88" s="6"/>
      <c r="E88" s="6"/>
      <c r="F88" s="6"/>
      <c r="G88" s="6"/>
      <c r="H88" s="6"/>
      <c r="I88" s="6"/>
    </row>
    <row r="89" spans="1:9" ht="12.75">
      <c r="A89" s="4"/>
      <c r="B89" s="5"/>
      <c r="C89" s="6"/>
      <c r="D89" s="6"/>
      <c r="E89" s="6"/>
      <c r="F89" s="6"/>
      <c r="G89" s="6"/>
      <c r="H89" s="6"/>
      <c r="I89" s="6"/>
    </row>
    <row r="90" spans="1:9" ht="12.75">
      <c r="A90" s="4"/>
      <c r="B90" s="5"/>
      <c r="C90" s="6"/>
      <c r="D90" s="6"/>
      <c r="E90" s="6"/>
      <c r="F90" s="6"/>
      <c r="G90" s="6"/>
      <c r="H90" s="6"/>
      <c r="I90" s="6"/>
    </row>
    <row r="91" spans="1:9" ht="12.75">
      <c r="A91" s="4"/>
      <c r="B91" s="5"/>
      <c r="C91" s="6"/>
      <c r="D91" s="6"/>
      <c r="E91" s="6"/>
      <c r="F91" s="6"/>
      <c r="G91" s="6"/>
      <c r="H91" s="6"/>
      <c r="I91" s="6"/>
    </row>
    <row r="92" spans="1:9" ht="12.75">
      <c r="A92" s="4"/>
      <c r="B92" s="5"/>
      <c r="C92" s="6"/>
      <c r="D92" s="6"/>
      <c r="E92" s="6"/>
      <c r="F92" s="6"/>
      <c r="G92" s="6"/>
      <c r="H92" s="6"/>
      <c r="I92" s="6"/>
    </row>
    <row r="93" spans="1:9" ht="12.75">
      <c r="A93" s="4"/>
      <c r="B93" s="5"/>
      <c r="C93" s="6"/>
      <c r="D93" s="6"/>
      <c r="E93" s="6"/>
      <c r="F93" s="6"/>
      <c r="G93" s="6"/>
      <c r="H93" s="6"/>
      <c r="I93" s="6"/>
    </row>
    <row r="94" spans="1:9" ht="12.75">
      <c r="A94" s="4"/>
      <c r="B94" s="5"/>
      <c r="C94" s="6"/>
      <c r="D94" s="6"/>
      <c r="E94" s="6"/>
      <c r="F94" s="6"/>
      <c r="G94" s="6"/>
      <c r="H94" s="6"/>
      <c r="I94" s="6"/>
    </row>
    <row r="95" spans="1:9" ht="12.75">
      <c r="A95" s="4"/>
      <c r="B95" s="5"/>
      <c r="C95" s="6"/>
      <c r="D95" s="6"/>
      <c r="E95" s="6"/>
      <c r="F95" s="6"/>
      <c r="G95" s="6"/>
      <c r="H95" s="6"/>
      <c r="I95" s="6"/>
    </row>
    <row r="96" spans="1:9" ht="12.75">
      <c r="A96" s="4"/>
      <c r="B96" s="5"/>
      <c r="C96" s="6"/>
      <c r="D96" s="6"/>
      <c r="E96" s="6"/>
      <c r="F96" s="6"/>
      <c r="G96" s="6"/>
      <c r="H96" s="6"/>
      <c r="I96" s="6"/>
    </row>
    <row r="97" spans="1:9" ht="12.75">
      <c r="A97" s="4"/>
      <c r="B97" s="5"/>
      <c r="C97" s="6"/>
      <c r="D97" s="6"/>
      <c r="E97" s="6"/>
      <c r="F97" s="6"/>
      <c r="G97" s="6"/>
      <c r="H97" s="6"/>
      <c r="I97" s="6"/>
    </row>
    <row r="98" spans="1:9" ht="12.75">
      <c r="A98" s="4"/>
      <c r="B98" s="5"/>
      <c r="C98" s="6"/>
      <c r="D98" s="6"/>
      <c r="E98" s="6"/>
      <c r="F98" s="6"/>
      <c r="G98" s="6"/>
      <c r="H98" s="6"/>
      <c r="I98" s="6"/>
    </row>
    <row r="99" spans="1:9" ht="12.75">
      <c r="A99" s="4"/>
      <c r="B99" s="5"/>
      <c r="C99" s="6"/>
      <c r="D99" s="6"/>
      <c r="E99" s="6"/>
      <c r="F99" s="6"/>
      <c r="G99" s="6"/>
      <c r="H99" s="6"/>
      <c r="I99" s="6"/>
    </row>
    <row r="100" spans="1:9" ht="12.75">
      <c r="A100" s="4"/>
      <c r="B100" s="5"/>
      <c r="C100" s="6"/>
      <c r="D100" s="6"/>
      <c r="E100" s="6"/>
      <c r="F100" s="6"/>
      <c r="G100" s="6"/>
      <c r="H100" s="6"/>
      <c r="I100" s="6"/>
    </row>
    <row r="101" spans="1:9" ht="12.75">
      <c r="A101" s="4"/>
      <c r="B101" s="5"/>
      <c r="C101" s="6"/>
      <c r="D101" s="6"/>
      <c r="E101" s="6"/>
      <c r="F101" s="6"/>
      <c r="G101" s="6"/>
      <c r="H101" s="6"/>
      <c r="I101" s="6"/>
    </row>
    <row r="102" spans="1:9" ht="12.75">
      <c r="A102" s="4"/>
      <c r="B102" s="5"/>
      <c r="C102" s="6"/>
      <c r="D102" s="6"/>
      <c r="E102" s="6"/>
      <c r="F102" s="6"/>
      <c r="G102" s="6"/>
      <c r="H102" s="6"/>
      <c r="I102" s="6"/>
    </row>
    <row r="103" spans="1:9" ht="12.75">
      <c r="A103" s="4"/>
      <c r="B103" s="5"/>
      <c r="C103" s="6"/>
      <c r="D103" s="6"/>
      <c r="E103" s="6"/>
      <c r="F103" s="6"/>
      <c r="G103" s="6"/>
      <c r="H103" s="6"/>
      <c r="I103" s="6"/>
    </row>
    <row r="104" spans="1:9" ht="12.75">
      <c r="A104" s="4"/>
      <c r="B104" s="5"/>
      <c r="C104" s="6"/>
      <c r="D104" s="6"/>
      <c r="E104" s="6"/>
      <c r="F104" s="6"/>
      <c r="G104" s="6"/>
      <c r="H104" s="6"/>
      <c r="I104" s="6"/>
    </row>
    <row r="105" spans="1:9" ht="12.75">
      <c r="A105" s="4"/>
      <c r="B105" s="5"/>
      <c r="C105" s="6"/>
      <c r="D105" s="6"/>
      <c r="E105" s="6"/>
      <c r="F105" s="6"/>
      <c r="G105" s="6"/>
      <c r="H105" s="6"/>
      <c r="I105" s="6"/>
    </row>
    <row r="106" spans="1:9" ht="12.75">
      <c r="A106" s="4"/>
      <c r="B106" s="5"/>
      <c r="C106" s="6"/>
      <c r="D106" s="6"/>
      <c r="E106" s="6"/>
      <c r="F106" s="6"/>
      <c r="G106" s="6"/>
      <c r="H106" s="6"/>
      <c r="I106" s="6"/>
    </row>
    <row r="107" spans="1:9" ht="12.75">
      <c r="A107" s="4"/>
      <c r="B107" s="5"/>
      <c r="C107" s="6"/>
      <c r="D107" s="6"/>
      <c r="E107" s="6"/>
      <c r="F107" s="6"/>
      <c r="G107" s="6"/>
      <c r="H107" s="6"/>
      <c r="I107" s="6"/>
    </row>
    <row r="108" spans="1:9" ht="12.75">
      <c r="A108" s="4"/>
      <c r="B108" s="5"/>
      <c r="C108" s="6"/>
      <c r="D108" s="6"/>
      <c r="E108" s="6"/>
      <c r="F108" s="6"/>
      <c r="G108" s="6"/>
      <c r="H108" s="6"/>
      <c r="I108" s="6"/>
    </row>
    <row r="109" spans="1:9" ht="12.75">
      <c r="A109" s="4"/>
      <c r="B109" s="5"/>
      <c r="C109" s="6"/>
      <c r="D109" s="6"/>
      <c r="E109" s="6"/>
      <c r="F109" s="6"/>
      <c r="G109" s="6"/>
      <c r="H109" s="6"/>
      <c r="I109" s="6"/>
    </row>
    <row r="110" spans="1:9" ht="12.75">
      <c r="A110" s="4"/>
      <c r="B110" s="5"/>
      <c r="C110" s="6"/>
      <c r="D110" s="6"/>
      <c r="E110" s="6"/>
      <c r="F110" s="6"/>
      <c r="G110" s="6"/>
      <c r="H110" s="6"/>
      <c r="I110" s="6"/>
    </row>
    <row r="111" spans="1:9" ht="12.75">
      <c r="A111" s="4"/>
      <c r="B111" s="5"/>
      <c r="C111" s="6"/>
      <c r="D111" s="6"/>
      <c r="E111" s="6"/>
      <c r="F111" s="6"/>
      <c r="G111" s="6"/>
      <c r="H111" s="6"/>
      <c r="I111" s="6"/>
    </row>
    <row r="112" spans="1:9" ht="12.75">
      <c r="A112" s="4"/>
      <c r="B112" s="5"/>
      <c r="C112" s="6"/>
      <c r="D112" s="6"/>
      <c r="E112" s="6"/>
      <c r="F112" s="6"/>
      <c r="G112" s="6"/>
      <c r="H112" s="6"/>
      <c r="I112" s="6"/>
    </row>
    <row r="113" spans="1:9" ht="12.75">
      <c r="A113" s="4"/>
      <c r="B113" s="5"/>
      <c r="C113" s="6"/>
      <c r="D113" s="6"/>
      <c r="E113" s="6"/>
      <c r="F113" s="6"/>
      <c r="G113" s="6"/>
      <c r="H113" s="6"/>
      <c r="I113" s="6"/>
    </row>
    <row r="114" spans="1:9" ht="12.75">
      <c r="A114" s="4"/>
      <c r="B114" s="5"/>
      <c r="C114" s="6"/>
      <c r="D114" s="6"/>
      <c r="E114" s="6"/>
      <c r="F114" s="6"/>
      <c r="G114" s="6"/>
      <c r="H114" s="6"/>
      <c r="I114" s="6"/>
    </row>
    <row r="115" spans="1:9" ht="12.75">
      <c r="A115" s="4"/>
      <c r="B115" s="5"/>
      <c r="C115" s="6"/>
      <c r="D115" s="6"/>
      <c r="E115" s="6"/>
      <c r="F115" s="6"/>
      <c r="G115" s="6"/>
      <c r="H115" s="6"/>
      <c r="I115" s="6"/>
    </row>
    <row r="116" spans="1:9" ht="12.75">
      <c r="A116" s="4"/>
      <c r="B116" s="5"/>
      <c r="C116" s="6"/>
      <c r="D116" s="6"/>
      <c r="E116" s="6"/>
      <c r="F116" s="6"/>
      <c r="G116" s="6"/>
      <c r="H116" s="6"/>
      <c r="I116" s="6"/>
    </row>
    <row r="117" spans="1:9" ht="12.75">
      <c r="A117" s="4"/>
      <c r="B117" s="5"/>
      <c r="C117" s="6"/>
      <c r="D117" s="6"/>
      <c r="E117" s="6"/>
      <c r="F117" s="6"/>
      <c r="G117" s="6"/>
      <c r="H117" s="6"/>
      <c r="I117" s="6"/>
    </row>
    <row r="118" spans="1:9" ht="12.75">
      <c r="A118" s="4"/>
      <c r="B118" s="5"/>
      <c r="C118" s="6"/>
      <c r="D118" s="6"/>
      <c r="E118" s="6"/>
      <c r="F118" s="6"/>
      <c r="G118" s="6"/>
      <c r="H118" s="6"/>
      <c r="I118" s="6"/>
    </row>
    <row r="119" spans="1:9" ht="12.75">
      <c r="A119" s="4"/>
      <c r="B119" s="5"/>
      <c r="C119" s="6"/>
      <c r="D119" s="6"/>
      <c r="E119" s="6"/>
      <c r="F119" s="6"/>
      <c r="G119" s="6"/>
      <c r="H119" s="6"/>
      <c r="I119" s="6"/>
    </row>
    <row r="120" spans="1:9" ht="12.75">
      <c r="A120" s="4"/>
      <c r="B120" s="5"/>
      <c r="C120" s="6"/>
      <c r="D120" s="6"/>
      <c r="E120" s="6"/>
      <c r="F120" s="6"/>
      <c r="G120" s="6"/>
      <c r="H120" s="6"/>
      <c r="I120" s="6"/>
    </row>
    <row r="121" spans="1:9" ht="12.75">
      <c r="A121" s="4"/>
      <c r="B121" s="5"/>
      <c r="C121" s="6"/>
      <c r="D121" s="6"/>
      <c r="E121" s="6"/>
      <c r="F121" s="6"/>
      <c r="G121" s="6"/>
      <c r="H121" s="6"/>
      <c r="I121" s="6"/>
    </row>
    <row r="122" spans="1:9" ht="12.75">
      <c r="A122" s="4"/>
      <c r="B122" s="5"/>
      <c r="C122" s="6"/>
      <c r="D122" s="6"/>
      <c r="E122" s="6"/>
      <c r="F122" s="6"/>
      <c r="G122" s="6"/>
      <c r="H122" s="6"/>
      <c r="I122" s="6"/>
    </row>
    <row r="123" spans="1:9" ht="12.75">
      <c r="A123" s="4"/>
      <c r="B123" s="5"/>
      <c r="C123" s="6"/>
      <c r="D123" s="6"/>
      <c r="E123" s="6"/>
      <c r="F123" s="6"/>
      <c r="G123" s="6"/>
      <c r="H123" s="6"/>
      <c r="I123" s="6"/>
    </row>
    <row r="124" spans="1:9" ht="12.75">
      <c r="A124" s="4"/>
      <c r="B124" s="5"/>
      <c r="C124" s="6"/>
      <c r="D124" s="6"/>
      <c r="E124" s="6"/>
      <c r="F124" s="6"/>
      <c r="G124" s="6"/>
      <c r="H124" s="6"/>
      <c r="I124" s="6"/>
    </row>
    <row r="125" spans="1:9" ht="12.75">
      <c r="A125" s="4"/>
      <c r="B125" s="5"/>
      <c r="C125" s="6"/>
      <c r="D125" s="6"/>
      <c r="E125" s="6"/>
      <c r="F125" s="6"/>
      <c r="G125" s="6"/>
      <c r="H125" s="6"/>
      <c r="I125" s="6"/>
    </row>
    <row r="126" spans="1:9" ht="12.75">
      <c r="A126" s="4"/>
      <c r="B126" s="5"/>
      <c r="C126" s="6"/>
      <c r="D126" s="6"/>
      <c r="E126" s="6"/>
      <c r="F126" s="6"/>
      <c r="G126" s="6"/>
      <c r="H126" s="6"/>
      <c r="I126" s="6"/>
    </row>
    <row r="127" spans="1:9" ht="12.75">
      <c r="A127" s="4"/>
      <c r="B127" s="5"/>
      <c r="C127" s="6"/>
      <c r="D127" s="6"/>
      <c r="E127" s="6"/>
      <c r="F127" s="6"/>
      <c r="G127" s="6"/>
      <c r="H127" s="6"/>
      <c r="I127" s="6"/>
    </row>
    <row r="128" spans="1:9" ht="12.75">
      <c r="A128" s="4"/>
      <c r="B128" s="5"/>
      <c r="C128" s="6"/>
      <c r="D128" s="6"/>
      <c r="E128" s="6"/>
      <c r="F128" s="6"/>
      <c r="G128" s="6"/>
      <c r="H128" s="6"/>
      <c r="I128" s="6"/>
    </row>
    <row r="129" spans="1:9" ht="12.75">
      <c r="A129" s="4"/>
      <c r="B129" s="5"/>
      <c r="C129" s="6"/>
      <c r="D129" s="6"/>
      <c r="E129" s="6"/>
      <c r="F129" s="6"/>
      <c r="G129" s="6"/>
      <c r="H129" s="6"/>
      <c r="I129" s="6"/>
    </row>
    <row r="130" spans="1:9" ht="12.75">
      <c r="A130" s="4"/>
      <c r="B130" s="5"/>
      <c r="C130" s="6"/>
      <c r="D130" s="6"/>
      <c r="E130" s="6"/>
      <c r="F130" s="6"/>
      <c r="G130" s="6"/>
      <c r="H130" s="6"/>
      <c r="I130" s="6"/>
    </row>
    <row r="131" spans="1:9" ht="12.75">
      <c r="A131" s="4"/>
      <c r="B131" s="5"/>
      <c r="C131" s="6"/>
      <c r="D131" s="6"/>
      <c r="E131" s="6"/>
      <c r="F131" s="6"/>
      <c r="G131" s="6"/>
      <c r="H131" s="6"/>
      <c r="I131" s="6"/>
    </row>
    <row r="132" spans="1:9" ht="12.75">
      <c r="A132" s="4"/>
      <c r="B132" s="5"/>
      <c r="C132" s="6"/>
      <c r="D132" s="6"/>
      <c r="E132" s="6"/>
      <c r="F132" s="6"/>
      <c r="G132" s="6"/>
      <c r="H132" s="6"/>
      <c r="I132" s="6"/>
    </row>
    <row r="133" spans="1:9" ht="12.75">
      <c r="A133" s="4"/>
      <c r="B133" s="5"/>
      <c r="C133" s="6"/>
      <c r="D133" s="6"/>
      <c r="E133" s="6"/>
      <c r="F133" s="6"/>
      <c r="G133" s="6"/>
      <c r="H133" s="6"/>
      <c r="I133" s="6"/>
    </row>
    <row r="134" spans="1:9" ht="12.75">
      <c r="A134" s="4"/>
      <c r="B134" s="5"/>
      <c r="C134" s="6"/>
      <c r="D134" s="6"/>
      <c r="E134" s="6"/>
      <c r="F134" s="6"/>
      <c r="G134" s="6"/>
      <c r="H134" s="6"/>
      <c r="I134" s="6"/>
    </row>
    <row r="135" spans="1:9" ht="12.75">
      <c r="A135" s="4"/>
      <c r="B135" s="5"/>
      <c r="C135" s="6"/>
      <c r="D135" s="6"/>
      <c r="E135" s="6"/>
      <c r="F135" s="6"/>
      <c r="G135" s="6"/>
      <c r="H135" s="6"/>
      <c r="I135" s="6"/>
    </row>
    <row r="136" spans="1:9" ht="12.75">
      <c r="A136" s="4"/>
      <c r="B136" s="5"/>
      <c r="C136" s="6"/>
      <c r="D136" s="6"/>
      <c r="E136" s="6"/>
      <c r="F136" s="6"/>
      <c r="G136" s="6"/>
      <c r="H136" s="6"/>
      <c r="I136" s="6"/>
    </row>
    <row r="137" spans="1:9" ht="12.75">
      <c r="A137" s="4"/>
      <c r="B137" s="5"/>
      <c r="C137" s="6"/>
      <c r="D137" s="6"/>
      <c r="E137" s="6"/>
      <c r="F137" s="6"/>
      <c r="G137" s="6"/>
      <c r="H137" s="6"/>
      <c r="I137" s="6"/>
    </row>
    <row r="138" spans="1:9" ht="12.75">
      <c r="A138" s="4"/>
      <c r="B138" s="5"/>
      <c r="C138" s="6"/>
      <c r="D138" s="6"/>
      <c r="E138" s="6"/>
      <c r="F138" s="6"/>
      <c r="G138" s="6"/>
      <c r="H138" s="6"/>
      <c r="I138" s="6"/>
    </row>
    <row r="139" spans="1:9" ht="12.75">
      <c r="A139" s="4"/>
      <c r="B139" s="5"/>
      <c r="C139" s="6"/>
      <c r="D139" s="6"/>
      <c r="E139" s="6"/>
      <c r="F139" s="6"/>
      <c r="G139" s="6"/>
      <c r="H139" s="6"/>
      <c r="I139" s="6"/>
    </row>
    <row r="140" spans="1:9" ht="12.75">
      <c r="A140" s="4"/>
      <c r="B140" s="5"/>
      <c r="C140" s="6"/>
      <c r="D140" s="6"/>
      <c r="E140" s="6"/>
      <c r="F140" s="6"/>
      <c r="G140" s="6"/>
      <c r="H140" s="6"/>
      <c r="I140" s="6"/>
    </row>
    <row r="141" spans="1:9" ht="12.75">
      <c r="A141" s="4"/>
      <c r="B141" s="5"/>
      <c r="C141" s="6"/>
      <c r="D141" s="6"/>
      <c r="E141" s="6"/>
      <c r="F141" s="6"/>
      <c r="G141" s="6"/>
      <c r="H141" s="6"/>
      <c r="I141" s="6"/>
    </row>
    <row r="142" spans="1:9" ht="12.75">
      <c r="A142" s="4"/>
      <c r="B142" s="5"/>
      <c r="C142" s="6"/>
      <c r="D142" s="6"/>
      <c r="E142" s="6"/>
      <c r="F142" s="6"/>
      <c r="G142" s="6"/>
      <c r="H142" s="6"/>
      <c r="I142" s="6"/>
    </row>
    <row r="143" spans="1:9" ht="12.75">
      <c r="A143" s="4"/>
      <c r="B143" s="5"/>
      <c r="C143" s="6"/>
      <c r="D143" s="6"/>
      <c r="E143" s="6"/>
      <c r="F143" s="6"/>
      <c r="G143" s="6"/>
      <c r="H143" s="6"/>
      <c r="I143" s="6"/>
    </row>
  </sheetData>
  <mergeCells count="6">
    <mergeCell ref="A2:J2"/>
    <mergeCell ref="A3:J3"/>
    <mergeCell ref="A5:A6"/>
    <mergeCell ref="B5:B6"/>
    <mergeCell ref="C5:E5"/>
    <mergeCell ref="G5:I5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Raifo-130</cp:lastModifiedBy>
  <cp:lastPrinted>2012-06-29T06:51:57Z</cp:lastPrinted>
  <dcterms:created xsi:type="dcterms:W3CDTF">2006-06-13T11:25:40Z</dcterms:created>
  <dcterms:modified xsi:type="dcterms:W3CDTF">2013-08-06T10:33:57Z</dcterms:modified>
  <cp:category/>
  <cp:version/>
  <cp:contentType/>
  <cp:contentStatus/>
</cp:coreProperties>
</file>